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<sst xmlns="http://schemas.openxmlformats.org/spreadsheetml/2006/main" count="295" uniqueCount="222">
  <si>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</si>
  <si>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</si>
  <si>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</si>
  <si>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</si>
  <si>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</si>
  <si>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</si>
  <si>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</si>
  <si>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</si>
  <si>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</si>
  <si>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</si>
  <si>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</si>
  <si>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</si>
  <si>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</si>
  <si>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</si>
  <si>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</si>
  <si>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</si>
  <si>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</si>
  <si>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</si>
  <si>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</si>
  <si>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</si>
  <si>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</si>
  <si>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</si>
  <si>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</si>
  <si>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</si>
  <si>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</si>
  <si>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</si>
  <si>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</si>
  <si>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</si>
  <si>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</si>
  <si>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</si>
  <si>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</si>
  <si>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</si>
  <si>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</si>
  <si>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</si>
  <si>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</si>
  <si>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</si>
  <si>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</si>
  <si>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</si>
  <si>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</si>
  <si>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</si>
  <si>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</si>
  <si>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</si>
  <si>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</si>
  <si>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</si>
  <si>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</si>
  <si>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</si>
  <si>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</si>
  <si>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</si>
  <si>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</si>
  <si>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</si>
  <si>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</si>
  <si>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</si>
  <si>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</si>
  <si>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</si>
  <si>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</si>
  <si>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</si>
  <si>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</si>
  <si>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</si>
  <si>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</si>
  <si>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</si>
  <si>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</si>
  <si>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</si>
  <si>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</si>
  <si>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</si>
  <si>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</si>
  <si>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</si>
  <si>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</si>
  <si>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</si>
  <si>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</si>
  <si>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</si>
  <si>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</si>
  <si>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</si>
  <si>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</si>
  <si>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</si>
  <si>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</si>
  <si>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</si>
  <si>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</si>
  <si>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</si>
  <si>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</si>
  <si>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</si>
  <si>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</si>
  <si>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</si>
  <si>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</si>
  <si>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</si>
  <si>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</si>
  <si>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</si>
  <si>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</si>
  <si>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</si>
  <si>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</si>
  <si>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</si>
  <si>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</si>
  <si>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</si>
  <si>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</si>
  <si>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</si>
  <si>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</si>
  <si>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</si>
  <si>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</si>
  <si>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</si>
  <si>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</si>
  <si>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</si>
  <si>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</si>
  <si>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</si>
  <si>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</si>
  <si>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</si>
  <si>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</si>
  <si>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</si>
  <si>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</si>
  <si>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</si>
  <si>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</si>
  <si>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</si>
  <si>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</si>
  <si>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</si>
  <si>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</si>
  <si>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</si>
  <si>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</si>
  <si>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</si>
  <si>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</si>
  <si>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</si>
  <si>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</si>
  <si>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</si>
  <si>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</si>
  <si>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</si>
  <si>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</si>
  <si>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</si>
  <si>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</si>
  <si>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</si>
  <si>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</si>
  <si>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</si>
  <si>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</si>
  <si>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</si>
  <si>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</si>
  <si>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</si>
  <si>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</si>
  <si>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</si>
  <si>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</si>
  <si>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</si>
  <si>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</si>
  <si>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</si>
  <si>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</si>
  <si>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</si>
  <si>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</si>
  <si>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</si>
  <si>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</si>
  <si>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</si>
  <si>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</si>
  <si>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</si>
  <si>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</si>
  <si>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</si>
  <si>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</si>
  <si>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</si>
  <si>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</si>
  <si>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</si>
  <si>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</si>
  <si>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</si>
  <si>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</si>
  <si>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</si>
  <si>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</si>
  <si>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</si>
  <si>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</si>
  <si>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</si>
  <si>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</si>
  <si>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</si>
  <si>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</si>
  <si>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</si>
  <si>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</si>
  <si>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</si>
  <si>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</si>
  <si>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</si>
  <si>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</si>
  <si>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</si>
  <si>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</si>
  <si>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</si>
  <si>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</si>
  <si>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</si>
  <si>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</si>
  <si>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</si>
  <si>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</si>
  <si>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</si>
  <si>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</si>
  <si>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</si>
  <si>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</si>
  <si>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</si>
  <si>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</si>
  <si>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</si>
  <si>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</si>
  <si>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</si>
  <si>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</si>
  <si>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</si>
  <si>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</si>
  <si>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</si>
  <si>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</si>
  <si>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</si>
  <si>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</si>
  <si>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</si>
  <si>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</si>
  <si>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</si>
  <si>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</si>
  <si>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</si>
  <si>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</si>
  <si>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</si>
  <si>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</si>
  <si>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</si>
  <si>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</si>
  <si>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</si>
  <si>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</si>
  <si>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</si>
  <si>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</si>
  <si>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</si>
  <si>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</si>
  <si>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</si>
  <si>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</si>
  <si>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</si>
  <si>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ТУ ДСА України в Житомирській областi</t>
  </si>
  <si>
    <t>10014.м. Житомир.Бориса Лятошинського 5</t>
  </si>
  <si>
    <t>Доручення судів України / іноземних судів</t>
  </si>
  <si>
    <t xml:space="preserve">Розглянуто справ судом присяжних </t>
  </si>
  <si>
    <t>В.В.Морей</t>
  </si>
  <si>
    <t>А.М. Збаражська</t>
  </si>
  <si>
    <t>0412-47-23-12</t>
  </si>
  <si>
    <t>0412-47-29-23</t>
  </si>
  <si>
    <t>stat@zt.court.gov.ua</t>
  </si>
  <si>
    <t>12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</si>
</sst>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&amp;LE49EA916&amp;C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5842</v>
      </c>
      <c r="F6" s="104">
        <v>1781</v>
      </c>
      <c r="G6" s="104">
        <v>30</v>
      </c>
      <c r="H6" s="104">
        <v>1827</v>
      </c>
      <c r="I6" s="104" t="s">
        <v>93</v>
      </c>
      <c r="J6" s="104">
        <v>4015</v>
      </c>
      <c r="K6" s="84">
        <v>2030</v>
      </c>
      <c r="L6" s="91">
        <f>E6-F6</f>
        <v>4061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11073</v>
      </c>
      <c r="F7" s="104">
        <v>10778</v>
      </c>
      <c r="G7" s="104">
        <v>19</v>
      </c>
      <c r="H7" s="104">
        <v>10465</v>
      </c>
      <c r="I7" s="104">
        <v>7895</v>
      </c>
      <c r="J7" s="104">
        <v>608</v>
      </c>
      <c r="K7" s="84"/>
      <c r="L7" s="91">
        <f>E7-F7</f>
        <v>295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>
        <v>13</v>
      </c>
      <c r="F8" s="104">
        <v>9</v>
      </c>
      <c r="G8" s="104"/>
      <c r="H8" s="104">
        <v>10</v>
      </c>
      <c r="I8" s="104">
        <v>5</v>
      </c>
      <c r="J8" s="104">
        <v>3</v>
      </c>
      <c r="K8" s="84"/>
      <c r="L8" s="91">
        <f>E8-F8</f>
        <v>4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2259</v>
      </c>
      <c r="F9" s="104">
        <v>1608</v>
      </c>
      <c r="G9" s="104">
        <v>9</v>
      </c>
      <c r="H9" s="85">
        <v>1658</v>
      </c>
      <c r="I9" s="104">
        <v>1168</v>
      </c>
      <c r="J9" s="104">
        <v>601</v>
      </c>
      <c r="K9" s="84"/>
      <c r="L9" s="91">
        <f>E9-F9</f>
        <v>651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>
        <v>22</v>
      </c>
      <c r="F10" s="104">
        <v>10</v>
      </c>
      <c r="G10" s="104">
        <v>1</v>
      </c>
      <c r="H10" s="104">
        <v>10</v>
      </c>
      <c r="I10" s="104"/>
      <c r="J10" s="104">
        <v>12</v>
      </c>
      <c r="K10" s="84"/>
      <c r="L10" s="91">
        <f>E10-F10</f>
        <v>12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500</v>
      </c>
      <c r="F12" s="104">
        <v>484</v>
      </c>
      <c r="G12" s="104"/>
      <c r="H12" s="104">
        <v>466</v>
      </c>
      <c r="I12" s="104">
        <v>350</v>
      </c>
      <c r="J12" s="104">
        <v>34</v>
      </c>
      <c r="K12" s="84"/>
      <c r="L12" s="91">
        <f>E12-F12</f>
        <v>16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>
        <v>70</v>
      </c>
      <c r="F13" s="104"/>
      <c r="G13" s="104"/>
      <c r="H13" s="104">
        <v>2</v>
      </c>
      <c r="I13" s="104"/>
      <c r="J13" s="104">
        <v>68</v>
      </c>
      <c r="K13" s="84">
        <v>46</v>
      </c>
      <c r="L13" s="91">
        <f>E13-F13</f>
        <v>70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949</v>
      </c>
      <c r="F14" s="107">
        <v>887</v>
      </c>
      <c r="G14" s="107"/>
      <c r="H14" s="107">
        <v>388</v>
      </c>
      <c r="I14" s="107">
        <v>354</v>
      </c>
      <c r="J14" s="107">
        <v>561</v>
      </c>
      <c r="K14" s="94"/>
      <c r="L14" s="91">
        <f>E14-F14</f>
        <v>62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>
        <v>127</v>
      </c>
      <c r="F15" s="107">
        <v>123</v>
      </c>
      <c r="G15" s="107"/>
      <c r="H15" s="107">
        <v>119</v>
      </c>
      <c r="I15" s="107">
        <v>75</v>
      </c>
      <c r="J15" s="107">
        <v>8</v>
      </c>
      <c r="K15" s="94"/>
      <c r="L15" s="91">
        <f>E15-F15</f>
        <v>4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20855</v>
      </c>
      <c r="F16" s="86">
        <f>SUM(F6:F15)</f>
        <v>15680</v>
      </c>
      <c r="G16" s="86">
        <f>SUM(G6:G15)</f>
        <v>59</v>
      </c>
      <c r="H16" s="86">
        <f>SUM(H6:H15)</f>
        <v>14945</v>
      </c>
      <c r="I16" s="86">
        <f>SUM(I6:I15)</f>
        <v>9847</v>
      </c>
      <c r="J16" s="86">
        <f>SUM(J6:J15)</f>
        <v>5910</v>
      </c>
      <c r="K16" s="86">
        <f>SUM(K6:K15)</f>
        <v>2076</v>
      </c>
      <c r="L16" s="91">
        <f>E16-F16</f>
        <v>5175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480</v>
      </c>
      <c r="F17" s="84">
        <v>419</v>
      </c>
      <c r="G17" s="84">
        <v>5</v>
      </c>
      <c r="H17" s="84">
        <v>350</v>
      </c>
      <c r="I17" s="84">
        <v>233</v>
      </c>
      <c r="J17" s="84">
        <v>130</v>
      </c>
      <c r="K17" s="84">
        <v>12</v>
      </c>
      <c r="L17" s="91">
        <f>E17-F17</f>
        <v>61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427</v>
      </c>
      <c r="F18" s="84">
        <v>235</v>
      </c>
      <c r="G18" s="84">
        <v>1</v>
      </c>
      <c r="H18" s="84">
        <v>271</v>
      </c>
      <c r="I18" s="84">
        <v>185</v>
      </c>
      <c r="J18" s="84">
        <v>156</v>
      </c>
      <c r="K18" s="84">
        <v>54</v>
      </c>
      <c r="L18" s="91">
        <f>E18-F18</f>
        <v>192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328</v>
      </c>
      <c r="F20" s="84">
        <v>287</v>
      </c>
      <c r="G20" s="84"/>
      <c r="H20" s="84">
        <v>285</v>
      </c>
      <c r="I20" s="84">
        <v>226</v>
      </c>
      <c r="J20" s="84">
        <v>43</v>
      </c>
      <c r="K20" s="84">
        <v>6</v>
      </c>
      <c r="L20" s="91">
        <f>E20-F20</f>
        <v>41</v>
      </c>
    </row>
    <row r="21" spans="1:12" ht="24" customHeight="1">
      <c r="A21" s="171"/>
      <c r="B21" s="160" t="s">
        <v>173</v>
      </c>
      <c r="C21" s="161"/>
      <c r="D21" s="39">
        <v>16</v>
      </c>
      <c r="E21" s="84">
        <v>9</v>
      </c>
      <c r="F21" s="84">
        <v>4</v>
      </c>
      <c r="G21" s="84"/>
      <c r="H21" s="84">
        <v>6</v>
      </c>
      <c r="I21" s="84"/>
      <c r="J21" s="84">
        <v>3</v>
      </c>
      <c r="K21" s="84">
        <v>1</v>
      </c>
      <c r="L21" s="91">
        <f>E21-F21</f>
        <v>5</v>
      </c>
    </row>
    <row r="22" spans="1:12" ht="17.25" customHeight="1">
      <c r="A22" s="171"/>
      <c r="B22" s="160" t="s">
        <v>34</v>
      </c>
      <c r="C22" s="161"/>
      <c r="D22" s="39">
        <v>17</v>
      </c>
      <c r="E22" s="84">
        <v>1</v>
      </c>
      <c r="F22" s="84">
        <v>1</v>
      </c>
      <c r="G22" s="84"/>
      <c r="H22" s="84"/>
      <c r="I22" s="84"/>
      <c r="J22" s="84">
        <v>1</v>
      </c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>
        <v>1</v>
      </c>
      <c r="F23" s="84">
        <v>1</v>
      </c>
      <c r="G23" s="84"/>
      <c r="H23" s="84">
        <v>1</v>
      </c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>
        <v>14</v>
      </c>
      <c r="F24" s="84">
        <v>14</v>
      </c>
      <c r="G24" s="84"/>
      <c r="H24" s="84">
        <v>13</v>
      </c>
      <c r="I24" s="84">
        <v>10</v>
      </c>
      <c r="J24" s="84">
        <v>1</v>
      </c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1027</v>
      </c>
      <c r="F25" s="94">
        <v>743</v>
      </c>
      <c r="G25" s="94">
        <v>5</v>
      </c>
      <c r="H25" s="94">
        <v>693</v>
      </c>
      <c r="I25" s="94">
        <v>421</v>
      </c>
      <c r="J25" s="94">
        <v>334</v>
      </c>
      <c r="K25" s="94">
        <v>73</v>
      </c>
      <c r="L25" s="91">
        <f>E25-F25</f>
        <v>284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3288</v>
      </c>
      <c r="F26" s="84">
        <v>2942</v>
      </c>
      <c r="G26" s="84">
        <v>1</v>
      </c>
      <c r="H26" s="84">
        <v>2835</v>
      </c>
      <c r="I26" s="84">
        <v>1996</v>
      </c>
      <c r="J26" s="84">
        <v>453</v>
      </c>
      <c r="K26" s="84">
        <v>8</v>
      </c>
      <c r="L26" s="91">
        <f>E26-F26</f>
        <v>346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174</v>
      </c>
      <c r="F27" s="94">
        <v>119</v>
      </c>
      <c r="G27" s="94"/>
      <c r="H27" s="94">
        <v>105</v>
      </c>
      <c r="I27" s="94">
        <v>62</v>
      </c>
      <c r="J27" s="94">
        <v>69</v>
      </c>
      <c r="K27" s="94">
        <v>2</v>
      </c>
      <c r="L27" s="91">
        <f>E27-F27</f>
        <v>55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10965</v>
      </c>
      <c r="F28" s="84">
        <v>9347</v>
      </c>
      <c r="G28" s="84">
        <v>14</v>
      </c>
      <c r="H28" s="84">
        <v>8967</v>
      </c>
      <c r="I28" s="84">
        <v>7898</v>
      </c>
      <c r="J28" s="84">
        <v>1998</v>
      </c>
      <c r="K28" s="84">
        <v>88</v>
      </c>
      <c r="L28" s="91">
        <f>E28-F28</f>
        <v>1618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14650</v>
      </c>
      <c r="F29" s="84">
        <v>8000</v>
      </c>
      <c r="G29" s="84">
        <v>63</v>
      </c>
      <c r="H29" s="84">
        <v>8719</v>
      </c>
      <c r="I29" s="84">
        <v>6970</v>
      </c>
      <c r="J29" s="84">
        <v>5931</v>
      </c>
      <c r="K29" s="84">
        <v>1181</v>
      </c>
      <c r="L29" s="91">
        <f>E29-F29</f>
        <v>6650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781</v>
      </c>
      <c r="F30" s="84">
        <v>725</v>
      </c>
      <c r="G30" s="84">
        <v>3</v>
      </c>
      <c r="H30" s="84">
        <v>681</v>
      </c>
      <c r="I30" s="84">
        <v>563</v>
      </c>
      <c r="J30" s="84">
        <v>100</v>
      </c>
      <c r="K30" s="84">
        <v>8</v>
      </c>
      <c r="L30" s="91">
        <f>E30-F30</f>
        <v>56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896</v>
      </c>
      <c r="F31" s="84">
        <v>567</v>
      </c>
      <c r="G31" s="84">
        <v>3</v>
      </c>
      <c r="H31" s="84">
        <v>626</v>
      </c>
      <c r="I31" s="84">
        <v>541</v>
      </c>
      <c r="J31" s="84">
        <v>270</v>
      </c>
      <c r="K31" s="84">
        <v>33</v>
      </c>
      <c r="L31" s="91">
        <f>E31-F31</f>
        <v>329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156</v>
      </c>
      <c r="F32" s="84">
        <v>100</v>
      </c>
      <c r="G32" s="84">
        <v>4</v>
      </c>
      <c r="H32" s="84">
        <v>88</v>
      </c>
      <c r="I32" s="84">
        <v>39</v>
      </c>
      <c r="J32" s="84">
        <v>68</v>
      </c>
      <c r="K32" s="84">
        <v>17</v>
      </c>
      <c r="L32" s="91">
        <f>E32-F32</f>
        <v>56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48</v>
      </c>
      <c r="F33" s="84">
        <v>32</v>
      </c>
      <c r="G33" s="84">
        <v>1</v>
      </c>
      <c r="H33" s="84">
        <v>34</v>
      </c>
      <c r="I33" s="84">
        <v>8</v>
      </c>
      <c r="J33" s="84">
        <v>14</v>
      </c>
      <c r="K33" s="84">
        <v>3</v>
      </c>
      <c r="L33" s="91">
        <f>E33-F33</f>
        <v>16</v>
      </c>
    </row>
    <row r="34" spans="1:12" ht="18" customHeight="1">
      <c r="A34" s="165"/>
      <c r="B34" s="160" t="s">
        <v>34</v>
      </c>
      <c r="C34" s="161"/>
      <c r="D34" s="39">
        <v>29</v>
      </c>
      <c r="E34" s="84">
        <v>7</v>
      </c>
      <c r="F34" s="84">
        <v>6</v>
      </c>
      <c r="G34" s="84"/>
      <c r="H34" s="84">
        <v>7</v>
      </c>
      <c r="I34" s="84">
        <v>1</v>
      </c>
      <c r="J34" s="84"/>
      <c r="K34" s="84"/>
      <c r="L34" s="91">
        <f>E34-F34</f>
        <v>1</v>
      </c>
    </row>
    <row r="35" spans="1:12" ht="18" customHeight="1">
      <c r="A35" s="165"/>
      <c r="B35" s="160" t="s">
        <v>195</v>
      </c>
      <c r="C35" s="161"/>
      <c r="D35" s="39">
        <v>30</v>
      </c>
      <c r="E35" s="84">
        <v>44</v>
      </c>
      <c r="F35" s="84">
        <v>36</v>
      </c>
      <c r="G35" s="84"/>
      <c r="H35" s="84">
        <v>34</v>
      </c>
      <c r="I35" s="84">
        <v>3</v>
      </c>
      <c r="J35" s="84">
        <v>10</v>
      </c>
      <c r="K35" s="84">
        <v>5</v>
      </c>
      <c r="L35" s="91">
        <f>E35-F35</f>
        <v>8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167</v>
      </c>
      <c r="F36" s="84">
        <v>127</v>
      </c>
      <c r="G36" s="84">
        <v>4</v>
      </c>
      <c r="H36" s="84">
        <v>112</v>
      </c>
      <c r="I36" s="84">
        <v>25</v>
      </c>
      <c r="J36" s="84">
        <v>55</v>
      </c>
      <c r="K36" s="84">
        <v>10</v>
      </c>
      <c r="L36" s="91">
        <f>E36-F36</f>
        <v>40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1021</v>
      </c>
      <c r="F37" s="84">
        <v>806</v>
      </c>
      <c r="G37" s="84">
        <v>1</v>
      </c>
      <c r="H37" s="84">
        <v>818</v>
      </c>
      <c r="I37" s="84">
        <v>475</v>
      </c>
      <c r="J37" s="84">
        <v>203</v>
      </c>
      <c r="K37" s="84">
        <v>25</v>
      </c>
      <c r="L37" s="91">
        <f>E37-F37</f>
        <v>215</v>
      </c>
    </row>
    <row r="38" spans="1:12" ht="40.5" customHeight="1">
      <c r="A38" s="165"/>
      <c r="B38" s="160" t="s">
        <v>140</v>
      </c>
      <c r="C38" s="161"/>
      <c r="D38" s="39">
        <v>33</v>
      </c>
      <c r="E38" s="84">
        <v>24</v>
      </c>
      <c r="F38" s="84">
        <v>15</v>
      </c>
      <c r="G38" s="84"/>
      <c r="H38" s="84">
        <v>16</v>
      </c>
      <c r="I38" s="84">
        <v>9</v>
      </c>
      <c r="J38" s="84">
        <v>8</v>
      </c>
      <c r="K38" s="84">
        <v>2</v>
      </c>
      <c r="L38" s="91">
        <f>E38-F38</f>
        <v>9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142</v>
      </c>
      <c r="F39" s="84">
        <v>125</v>
      </c>
      <c r="G39" s="84"/>
      <c r="H39" s="84">
        <v>118</v>
      </c>
      <c r="I39" s="84">
        <v>69</v>
      </c>
      <c r="J39" s="84">
        <v>24</v>
      </c>
      <c r="K39" s="84">
        <v>2</v>
      </c>
      <c r="L39" s="91">
        <f>E39-F39</f>
        <v>17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23774</v>
      </c>
      <c r="F40" s="94">
        <v>15513</v>
      </c>
      <c r="G40" s="94">
        <v>85</v>
      </c>
      <c r="H40" s="94">
        <v>14631</v>
      </c>
      <c r="I40" s="94">
        <v>10155</v>
      </c>
      <c r="J40" s="94">
        <v>9143</v>
      </c>
      <c r="K40" s="94">
        <v>1384</v>
      </c>
      <c r="L40" s="91">
        <f>E40-F40</f>
        <v>8261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21606</v>
      </c>
      <c r="F41" s="84">
        <v>17754</v>
      </c>
      <c r="G41" s="84">
        <v>1</v>
      </c>
      <c r="H41" s="84">
        <v>15846</v>
      </c>
      <c r="I41" s="84" t="s">
        <v>93</v>
      </c>
      <c r="J41" s="84">
        <v>5760</v>
      </c>
      <c r="K41" s="84">
        <v>437</v>
      </c>
      <c r="L41" s="91">
        <f>E41-F41</f>
        <v>3852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233</v>
      </c>
      <c r="F42" s="84">
        <v>194</v>
      </c>
      <c r="G42" s="84"/>
      <c r="H42" s="84">
        <v>173</v>
      </c>
      <c r="I42" s="84" t="s">
        <v>93</v>
      </c>
      <c r="J42" s="84">
        <v>60</v>
      </c>
      <c r="K42" s="84">
        <v>11</v>
      </c>
      <c r="L42" s="91">
        <f>E42-F42</f>
        <v>39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197</v>
      </c>
      <c r="F43" s="84">
        <v>149</v>
      </c>
      <c r="G43" s="84"/>
      <c r="H43" s="84">
        <v>138</v>
      </c>
      <c r="I43" s="84">
        <v>97</v>
      </c>
      <c r="J43" s="84">
        <v>59</v>
      </c>
      <c r="K43" s="84">
        <v>13</v>
      </c>
      <c r="L43" s="91">
        <f>E43-F43</f>
        <v>48</v>
      </c>
    </row>
    <row r="44" spans="1:12" ht="15.75" customHeight="1">
      <c r="A44" s="153"/>
      <c r="B44" s="166" t="s">
        <v>195</v>
      </c>
      <c r="C44" s="167"/>
      <c r="D44" s="39">
        <v>39</v>
      </c>
      <c r="E44" s="84">
        <v>45</v>
      </c>
      <c r="F44" s="84">
        <v>42</v>
      </c>
      <c r="G44" s="84"/>
      <c r="H44" s="84">
        <v>37</v>
      </c>
      <c r="I44" s="84">
        <v>24</v>
      </c>
      <c r="J44" s="84">
        <v>8</v>
      </c>
      <c r="K44" s="84"/>
      <c r="L44" s="91">
        <f>E44-F44</f>
        <v>3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21848</v>
      </c>
      <c r="F45" s="84">
        <f aca="true" t="shared" si="0" ref="F45:K45">F41+F43+F44</f>
        <v>17945</v>
      </c>
      <c r="G45" s="84">
        <f t="shared" si="0"/>
        <v>1</v>
      </c>
      <c r="H45" s="84">
        <f t="shared" si="0"/>
        <v>16021</v>
      </c>
      <c r="I45" s="84">
        <f>I43+I44</f>
        <v>121</v>
      </c>
      <c r="J45" s="84">
        <f t="shared" si="0"/>
        <v>5827</v>
      </c>
      <c r="K45" s="84">
        <f t="shared" si="0"/>
        <v>450</v>
      </c>
      <c r="L45" s="91">
        <f>E45-F45</f>
        <v>3903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67504</v>
      </c>
      <c r="F46" s="84">
        <f t="shared" si="1"/>
        <v>49881</v>
      </c>
      <c r="G46" s="84">
        <f t="shared" si="1"/>
        <v>150</v>
      </c>
      <c r="H46" s="84">
        <f t="shared" si="1"/>
        <v>46290</v>
      </c>
      <c r="I46" s="84">
        <f t="shared" si="1"/>
        <v>20544</v>
      </c>
      <c r="J46" s="84">
        <f t="shared" si="1"/>
        <v>21214</v>
      </c>
      <c r="K46" s="84">
        <f t="shared" si="1"/>
        <v>3983</v>
      </c>
      <c r="L46" s="91">
        <f>E46-F46</f>
        <v>17623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&amp;LE49EA916&amp;C&amp;R2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263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232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3810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37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85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720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838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1226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193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252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172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1546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17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51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117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555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206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6092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536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334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112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67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>
        <v>3</v>
      </c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30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>
        <v>5</v>
      </c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>
        <v>1</v>
      </c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>
        <v>4</v>
      </c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>
        <v>1</v>
      </c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>
        <v>5</v>
      </c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>
        <v>4</v>
      </c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339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1656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349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>
        <v>49</v>
      </c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300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>
        <v>3</v>
      </c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425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286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214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3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>
        <v>1</v>
      </c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>
        <v>2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&amp;LE49EA916&amp;C&amp;R3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1829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1324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221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>
        <v>5</v>
      </c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423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27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>
        <v>22</v>
      </c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34</v>
      </c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4</v>
      </c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12</v>
      </c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>
        <v>1</v>
      </c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76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4927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119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75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113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43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102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992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>
        <v>35</v>
      </c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>
        <v>2</v>
      </c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>
        <v>454</v>
      </c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1</v>
      </c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63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166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1937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3272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2834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14885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8889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80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1617572924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49334913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>
        <v>2</v>
      </c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96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37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1526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487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157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113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39416</v>
      </c>
      <c r="F58" s="110">
        <f>F59+F62+F63+F64</f>
        <v>5504</v>
      </c>
      <c r="G58" s="110">
        <f>G59+G62+G63+G64</f>
        <v>876</v>
      </c>
      <c r="H58" s="110">
        <f>H59+H62+H63+H64</f>
        <v>271</v>
      </c>
      <c r="I58" s="110">
        <f>I59+I62+I63+I64</f>
        <v>223</v>
      </c>
    </row>
    <row r="59" spans="1:9" ht="13.5" customHeight="1">
      <c r="A59" s="222" t="s">
        <v>104</v>
      </c>
      <c r="B59" s="222"/>
      <c r="C59" s="222"/>
      <c r="D59" s="222"/>
      <c r="E59" s="94">
        <v>13676</v>
      </c>
      <c r="F59" s="94">
        <v>845</v>
      </c>
      <c r="G59" s="94">
        <v>226</v>
      </c>
      <c r="H59" s="94">
        <v>102</v>
      </c>
      <c r="I59" s="94">
        <v>96</v>
      </c>
    </row>
    <row r="60" spans="1:9" ht="13.5" customHeight="1">
      <c r="A60" s="327" t="s">
        <v>204</v>
      </c>
      <c r="B60" s="328"/>
      <c r="C60" s="328"/>
      <c r="D60" s="329"/>
      <c r="E60" s="86">
        <v>859</v>
      </c>
      <c r="F60" s="86">
        <v>585</v>
      </c>
      <c r="G60" s="86">
        <v>198</v>
      </c>
      <c r="H60" s="86">
        <v>97</v>
      </c>
      <c r="I60" s="86">
        <v>88</v>
      </c>
    </row>
    <row r="61" spans="1:9" ht="13.5" customHeight="1">
      <c r="A61" s="327" t="s">
        <v>205</v>
      </c>
      <c r="B61" s="328"/>
      <c r="C61" s="328"/>
      <c r="D61" s="329"/>
      <c r="E61" s="86">
        <v>10389</v>
      </c>
      <c r="F61" s="86">
        <v>60</v>
      </c>
      <c r="G61" s="86">
        <v>11</v>
      </c>
      <c r="H61" s="86">
        <v>4</v>
      </c>
      <c r="I61" s="86">
        <v>1</v>
      </c>
    </row>
    <row r="62" spans="1:9" ht="13.5" customHeight="1">
      <c r="A62" s="330" t="s">
        <v>30</v>
      </c>
      <c r="B62" s="330"/>
      <c r="C62" s="330"/>
      <c r="D62" s="330"/>
      <c r="E62" s="84">
        <v>551</v>
      </c>
      <c r="F62" s="84">
        <v>108</v>
      </c>
      <c r="G62" s="84">
        <v>23</v>
      </c>
      <c r="H62" s="84">
        <v>8</v>
      </c>
      <c r="I62" s="84">
        <v>3</v>
      </c>
    </row>
    <row r="63" spans="1:9" ht="13.5" customHeight="1">
      <c r="A63" s="330" t="s">
        <v>105</v>
      </c>
      <c r="B63" s="330"/>
      <c r="C63" s="330"/>
      <c r="D63" s="330"/>
      <c r="E63" s="84">
        <v>9915</v>
      </c>
      <c r="F63" s="84">
        <v>3809</v>
      </c>
      <c r="G63" s="84">
        <v>622</v>
      </c>
      <c r="H63" s="84">
        <v>161</v>
      </c>
      <c r="I63" s="84">
        <v>124</v>
      </c>
    </row>
    <row r="64" spans="1:9" ht="13.5" customHeight="1">
      <c r="A64" s="222" t="s">
        <v>109</v>
      </c>
      <c r="B64" s="222"/>
      <c r="C64" s="222"/>
      <c r="D64" s="222"/>
      <c r="E64" s="84">
        <v>15274</v>
      </c>
      <c r="F64" s="84">
        <v>742</v>
      </c>
      <c r="G64" s="84">
        <v>5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16950</v>
      </c>
      <c r="G68" s="116">
        <v>134454895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8141</v>
      </c>
      <c r="G69" s="118">
        <v>119135427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8809</v>
      </c>
      <c r="G70" s="118">
        <v>15319468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5723</v>
      </c>
      <c r="G71" s="116">
        <v>3772124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>
        <v>13</v>
      </c>
      <c r="G72" s="118">
        <v>20971</v>
      </c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>
        <v>5</v>
      </c>
      <c r="G73" s="118">
        <v>98375</v>
      </c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>
        <v>29</v>
      </c>
      <c r="G74" s="118">
        <v>206686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&amp;LE49EA916&amp;C&amp;R4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18.775337041576318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35.12690355329949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21.856287425149702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15.13726348025812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7.722670327784452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92.80086606122572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409.646017699115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597.3805309734513</v>
      </c>
    </row>
    <row r="11" spans="1:4" ht="16.5" customHeight="1">
      <c r="A11" s="212" t="s">
        <v>62</v>
      </c>
      <c r="B11" s="214"/>
      <c r="C11" s="10">
        <v>9</v>
      </c>
      <c r="D11" s="84">
        <v>63</v>
      </c>
    </row>
    <row r="12" spans="1:4" ht="16.5" customHeight="1">
      <c r="A12" s="330" t="s">
        <v>104</v>
      </c>
      <c r="B12" s="330"/>
      <c r="C12" s="10">
        <v>10</v>
      </c>
      <c r="D12" s="84">
        <v>70.4</v>
      </c>
    </row>
    <row r="13" spans="1:4" ht="16.5" customHeight="1">
      <c r="A13" s="327" t="s">
        <v>204</v>
      </c>
      <c r="B13" s="329"/>
      <c r="C13" s="10">
        <v>11</v>
      </c>
      <c r="D13" s="94">
        <v>194.4</v>
      </c>
    </row>
    <row r="14" spans="1:4" ht="16.5" customHeight="1">
      <c r="A14" s="327" t="s">
        <v>205</v>
      </c>
      <c r="B14" s="329"/>
      <c r="C14" s="10">
        <v>12</v>
      </c>
      <c r="D14" s="94">
        <v>9.92</v>
      </c>
    </row>
    <row r="15" spans="1:4" ht="16.5" customHeight="1">
      <c r="A15" s="330" t="s">
        <v>30</v>
      </c>
      <c r="B15" s="330"/>
      <c r="C15" s="10">
        <v>13</v>
      </c>
      <c r="D15" s="84">
        <v>88.8</v>
      </c>
    </row>
    <row r="16" spans="1:4" ht="16.5" customHeight="1">
      <c r="A16" s="330" t="s">
        <v>105</v>
      </c>
      <c r="B16" s="330"/>
      <c r="C16" s="10">
        <v>14</v>
      </c>
      <c r="D16" s="84">
        <v>109.24</v>
      </c>
    </row>
    <row r="17" spans="1:5" ht="16.5" customHeight="1">
      <c r="A17" s="330" t="s">
        <v>109</v>
      </c>
      <c r="B17" s="330"/>
      <c r="C17" s="10">
        <v>15</v>
      </c>
      <c r="D17" s="84">
        <v>28.64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 t="s">
        <v>219</v>
      </c>
      <c r="D26" s="342"/>
    </row>
    <row r="27" spans="1:4" ht="12.75">
      <c r="A27" s="62" t="s">
        <v>102</v>
      </c>
      <c r="B27" s="83"/>
      <c r="C27" s="342" t="s">
        <v>220</v>
      </c>
      <c r="D27" s="342"/>
    </row>
    <row r="28" ht="15.75" customHeight="1"/>
    <row r="29" spans="3:4" ht="12.75" customHeight="1">
      <c r="C29" s="334" t="s">
        <v>221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&amp;LE49EA916&amp;C&amp;R5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Збаражська Алла Миколаївна</cp:lastModifiedBy>
  <cp:lastPrinted>2020-09-01T06:23:08Z</cp:lastPrinted>
  <dcterms:created xsi:type="dcterms:W3CDTF">2004-04-20T14:33:35Z</dcterms:created>
  <dcterms:modified xsi:type="dcterms:W3CDTF">2021-07-14T06:58:04Z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мзс_10006_2.2021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E49EA916</vt:lpwstr>
  </property>
  <property fmtid="{D5CDD505-2E9C-101B-9397-08002B2CF9AE}" pid="9" name="Підрозділ">
    <vt:lpwstr>ТУ ДСА України в Житомирській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