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<sst xmlns="http://schemas.openxmlformats.org/spreadsheetml/2006/main" count="293" uniqueCount="220">
  <si>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</si>
  <si>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</si>
  <si>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</si>
  <si>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</si>
  <si>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</si>
  <si>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</si>
  <si>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</si>
  <si>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</si>
  <si>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</si>
  <si>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</si>
  <si>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</si>
  <si>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</si>
  <si>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</si>
  <si>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</si>
  <si>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</si>
  <si>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</si>
  <si>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</si>
  <si>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</si>
  <si>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</si>
  <si>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</si>
  <si>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</si>
  <si>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</si>
  <si>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</si>
  <si>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</si>
  <si>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</si>
  <si>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</si>
  <si>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</si>
  <si>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</si>
  <si>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</si>
  <si>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</si>
  <si>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</si>
  <si>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</si>
  <si>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</si>
  <si>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</si>
  <si>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</si>
  <si>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</si>
  <si>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</si>
  <si>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</si>
  <si>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</si>
  <si>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</si>
  <si>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</si>
  <si>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</si>
  <si>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</si>
  <si>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</si>
  <si>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</si>
  <si>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</si>
  <si>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</si>
  <si>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</si>
  <si>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</si>
  <si>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</si>
  <si>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</si>
  <si>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</si>
  <si>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</si>
  <si>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</si>
  <si>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</si>
  <si>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</si>
  <si>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</si>
  <si>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</si>
  <si>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</si>
  <si>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</si>
  <si>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</si>
  <si>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</si>
  <si>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</si>
  <si>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</si>
  <si>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</si>
  <si>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</si>
  <si>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</si>
  <si>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</si>
  <si>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</si>
  <si>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</si>
  <si>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</si>
  <si>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</si>
  <si>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</si>
  <si>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</si>
  <si>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</si>
  <si>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</si>
  <si>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</si>
  <si>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</si>
  <si>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</si>
  <si>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</si>
  <si>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</si>
  <si>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</si>
  <si>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</si>
  <si>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</si>
  <si>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</si>
  <si>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</si>
  <si>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</si>
  <si>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</si>
  <si>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</si>
  <si>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</si>
  <si>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</si>
  <si>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</si>
  <si>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</si>
  <si>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</si>
  <si>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</si>
  <si>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</si>
  <si>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</si>
  <si>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</si>
  <si>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</si>
  <si>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</si>
  <si>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</si>
  <si>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</si>
  <si>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</si>
  <si>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</si>
  <si>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</si>
  <si>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</si>
  <si>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</si>
  <si>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</si>
  <si>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</si>
  <si>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</si>
  <si>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</si>
  <si>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</si>
  <si>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</si>
  <si>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</si>
  <si>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</si>
  <si>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</si>
  <si>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</si>
  <si>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</si>
  <si>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</si>
  <si>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</si>
  <si>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</si>
  <si>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</si>
  <si>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</si>
  <si>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</si>
  <si>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</si>
  <si>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</si>
  <si>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</si>
  <si>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</si>
  <si>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</si>
  <si>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</si>
  <si>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</si>
  <si>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</si>
  <si>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</si>
  <si>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</si>
  <si>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</si>
  <si>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</si>
  <si>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</si>
  <si>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</si>
  <si>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</si>
  <si>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</si>
  <si>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</si>
  <si>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</si>
  <si>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</si>
  <si>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</si>
  <si>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</si>
  <si>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</si>
  <si>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</si>
  <si>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</si>
  <si>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</si>
  <si>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</si>
  <si>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</si>
  <si>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</si>
  <si>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</si>
  <si>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</si>
  <si>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</si>
  <si>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</si>
  <si>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</si>
  <si>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</si>
  <si>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</si>
  <si>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</si>
  <si>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</si>
  <si>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</si>
  <si>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</si>
  <si>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</si>
  <si>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</si>
  <si>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</si>
  <si>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</si>
  <si>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</si>
  <si>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</si>
  <si>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</si>
  <si>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</si>
  <si>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</si>
  <si>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</si>
  <si>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</si>
  <si>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</si>
  <si>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</si>
  <si>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</si>
  <si>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</si>
  <si>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</si>
  <si>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</si>
  <si>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</si>
  <si>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</si>
  <si>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</si>
  <si>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</si>
  <si>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</si>
  <si>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</si>
  <si>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</si>
  <si>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</si>
  <si>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</si>
  <si>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</si>
  <si>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</si>
  <si>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</si>
  <si>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</si>
  <si>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</si>
  <si>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</si>
  <si>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</si>
  <si>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</si>
  <si>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</si>
  <si>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</si>
  <si>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</si>
  <si>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</si>
  <si>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</si>
  <si>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</si>
  <si>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</si>
  <si>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</si>
  <si>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</si>
  <si>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</si>
  <si>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</si>
  <si>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</si>
  <si>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</si>
  <si>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</si>
  <si>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</si>
  <si>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Житомирській областi</t>
  </si>
  <si>
    <t>10014.м. Житомир.Бориса Лятошинського 5</t>
  </si>
  <si>
    <t>Доручення судів України / іноземних судів</t>
  </si>
  <si>
    <t xml:space="preserve">Розглянуто справ судом присяжних </t>
  </si>
  <si>
    <t>Тетяна БАРАБАЩУК</t>
  </si>
  <si>
    <t>Тетяна ЯРОШУК</t>
  </si>
  <si>
    <t>(0412) 47-23-12</t>
  </si>
  <si>
    <t>11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</si>
</sst>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&amp;L7DAFF1FB&amp;C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8525</v>
      </c>
      <c r="F6" s="103">
        <v>4544</v>
      </c>
      <c r="G6" s="103">
        <v>54</v>
      </c>
      <c r="H6" s="103">
        <v>4208</v>
      </c>
      <c r="I6" s="121" t="s">
        <v>208</v>
      </c>
      <c r="J6" s="103">
        <v>4317</v>
      </c>
      <c r="K6" s="84">
        <v>1920</v>
      </c>
      <c r="L6" s="91">
        <f>E6-F6</f>
        <v>3981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22856</v>
      </c>
      <c r="F7" s="103">
        <v>22612</v>
      </c>
      <c r="G7" s="103">
        <v>58</v>
      </c>
      <c r="H7" s="103">
        <v>22369</v>
      </c>
      <c r="I7" s="103">
        <v>18372</v>
      </c>
      <c r="J7" s="103">
        <v>487</v>
      </c>
      <c r="K7" s="84">
        <v>97</v>
      </c>
      <c r="L7" s="91">
        <f>E7-F7</f>
        <v>244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7</v>
      </c>
      <c r="F8" s="103">
        <v>5</v>
      </c>
      <c r="G8" s="103"/>
      <c r="H8" s="103">
        <v>6</v>
      </c>
      <c r="I8" s="103">
        <v>3</v>
      </c>
      <c r="J8" s="103">
        <v>1</v>
      </c>
      <c r="K8" s="84">
        <v>1</v>
      </c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3868</v>
      </c>
      <c r="F9" s="103">
        <v>3487</v>
      </c>
      <c r="G9" s="103">
        <v>12</v>
      </c>
      <c r="H9" s="85">
        <v>3491</v>
      </c>
      <c r="I9" s="103">
        <v>2636</v>
      </c>
      <c r="J9" s="103">
        <v>377</v>
      </c>
      <c r="K9" s="84">
        <v>74</v>
      </c>
      <c r="L9" s="91">
        <f>E9-F9</f>
        <v>381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16</v>
      </c>
      <c r="F10" s="103">
        <v>13</v>
      </c>
      <c r="G10" s="103">
        <v>2</v>
      </c>
      <c r="H10" s="103">
        <v>12</v>
      </c>
      <c r="I10" s="103"/>
      <c r="J10" s="103">
        <v>4</v>
      </c>
      <c r="K10" s="84">
        <v>1</v>
      </c>
      <c r="L10" s="91">
        <f>E10-F10</f>
        <v>3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640</v>
      </c>
      <c r="F12" s="103">
        <v>619</v>
      </c>
      <c r="G12" s="103"/>
      <c r="H12" s="103">
        <v>614</v>
      </c>
      <c r="I12" s="103">
        <v>429</v>
      </c>
      <c r="J12" s="103">
        <v>26</v>
      </c>
      <c r="K12" s="84">
        <v>13</v>
      </c>
      <c r="L12" s="91">
        <f>E12-F12</f>
        <v>21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60</v>
      </c>
      <c r="F13" s="103">
        <v>3</v>
      </c>
      <c r="G13" s="103">
        <v>1</v>
      </c>
      <c r="H13" s="103">
        <v>6</v>
      </c>
      <c r="I13" s="103">
        <v>2</v>
      </c>
      <c r="J13" s="103">
        <v>54</v>
      </c>
      <c r="K13" s="84">
        <v>33</v>
      </c>
      <c r="L13" s="91">
        <f>E13-F13</f>
        <v>57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626</v>
      </c>
      <c r="F14" s="106">
        <v>485</v>
      </c>
      <c r="G14" s="106">
        <v>7</v>
      </c>
      <c r="H14" s="106">
        <v>468</v>
      </c>
      <c r="I14" s="106">
        <v>426</v>
      </c>
      <c r="J14" s="106">
        <v>158</v>
      </c>
      <c r="K14" s="94">
        <v>47</v>
      </c>
      <c r="L14" s="91">
        <f>E14-F14</f>
        <v>141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197</v>
      </c>
      <c r="F15" s="106">
        <v>185</v>
      </c>
      <c r="G15" s="106"/>
      <c r="H15" s="106">
        <v>181</v>
      </c>
      <c r="I15" s="106">
        <v>112</v>
      </c>
      <c r="J15" s="106">
        <v>16</v>
      </c>
      <c r="K15" s="94">
        <v>4</v>
      </c>
      <c r="L15" s="91">
        <f>E15-F15</f>
        <v>12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36795</v>
      </c>
      <c r="F16" s="84">
        <f>SUM(F6:F15)</f>
        <v>31953</v>
      </c>
      <c r="G16" s="84">
        <f>SUM(G6:G15)</f>
        <v>134</v>
      </c>
      <c r="H16" s="84">
        <f>SUM(H6:H15)</f>
        <v>31355</v>
      </c>
      <c r="I16" s="84">
        <f>SUM(I6:I15)</f>
        <v>21980</v>
      </c>
      <c r="J16" s="84">
        <f>SUM(J6:J15)</f>
        <v>5440</v>
      </c>
      <c r="K16" s="84">
        <f>SUM(K6:K15)</f>
        <v>2190</v>
      </c>
      <c r="L16" s="91">
        <f>E16-F16</f>
        <v>4842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1117</v>
      </c>
      <c r="F17" s="84">
        <v>1048</v>
      </c>
      <c r="G17" s="84">
        <v>6</v>
      </c>
      <c r="H17" s="84">
        <v>1008</v>
      </c>
      <c r="I17" s="84">
        <v>724</v>
      </c>
      <c r="J17" s="84">
        <v>109</v>
      </c>
      <c r="K17" s="84">
        <v>24</v>
      </c>
      <c r="L17" s="91">
        <f>E17-F17</f>
        <v>69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960</v>
      </c>
      <c r="F18" s="84">
        <v>739</v>
      </c>
      <c r="G18" s="84">
        <v>7</v>
      </c>
      <c r="H18" s="84">
        <v>773</v>
      </c>
      <c r="I18" s="84">
        <v>390</v>
      </c>
      <c r="J18" s="84">
        <v>187</v>
      </c>
      <c r="K18" s="84">
        <v>44</v>
      </c>
      <c r="L18" s="91">
        <f>E18-F18</f>
        <v>221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2</v>
      </c>
      <c r="F19" s="111">
        <v>2</v>
      </c>
      <c r="G19" s="111"/>
      <c r="H19" s="111">
        <v>2</v>
      </c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311</v>
      </c>
      <c r="F20" s="84">
        <v>269</v>
      </c>
      <c r="G20" s="84"/>
      <c r="H20" s="84">
        <v>271</v>
      </c>
      <c r="I20" s="84">
        <v>230</v>
      </c>
      <c r="J20" s="84">
        <v>40</v>
      </c>
      <c r="K20" s="84">
        <v>27</v>
      </c>
      <c r="L20" s="91">
        <f>E20-F20</f>
        <v>42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3</v>
      </c>
      <c r="F21" s="84">
        <v>3</v>
      </c>
      <c r="G21" s="84"/>
      <c r="H21" s="84">
        <v>2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3</v>
      </c>
      <c r="F23" s="84">
        <v>3</v>
      </c>
      <c r="G23" s="84"/>
      <c r="H23" s="84">
        <v>3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>
        <v>1</v>
      </c>
      <c r="F24" s="84">
        <v>1</v>
      </c>
      <c r="G24" s="84"/>
      <c r="H24" s="84">
        <v>1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1673</v>
      </c>
      <c r="F25" s="94">
        <v>1363</v>
      </c>
      <c r="G25" s="94">
        <v>8</v>
      </c>
      <c r="H25" s="94">
        <v>1336</v>
      </c>
      <c r="I25" s="94">
        <v>622</v>
      </c>
      <c r="J25" s="94">
        <v>337</v>
      </c>
      <c r="K25" s="94">
        <v>95</v>
      </c>
      <c r="L25" s="91">
        <f>E25-F25</f>
        <v>310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12352</v>
      </c>
      <c r="F26" s="84">
        <v>11002</v>
      </c>
      <c r="G26" s="84">
        <v>34</v>
      </c>
      <c r="H26" s="84">
        <v>11451</v>
      </c>
      <c r="I26" s="84">
        <v>7611</v>
      </c>
      <c r="J26" s="84">
        <v>901</v>
      </c>
      <c r="K26" s="84">
        <v>69</v>
      </c>
      <c r="L26" s="91">
        <f>E26-F26</f>
        <v>1350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214</v>
      </c>
      <c r="F27" s="111">
        <v>202</v>
      </c>
      <c r="G27" s="111"/>
      <c r="H27" s="111">
        <v>201</v>
      </c>
      <c r="I27" s="111">
        <v>117</v>
      </c>
      <c r="J27" s="111">
        <v>13</v>
      </c>
      <c r="K27" s="111">
        <v>8</v>
      </c>
      <c r="L27" s="91">
        <f>E27-F27</f>
        <v>12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20414</v>
      </c>
      <c r="F28" s="84">
        <v>18956</v>
      </c>
      <c r="G28" s="84">
        <v>33</v>
      </c>
      <c r="H28" s="84">
        <v>18393</v>
      </c>
      <c r="I28" s="84">
        <v>15978</v>
      </c>
      <c r="J28" s="84">
        <v>2021</v>
      </c>
      <c r="K28" s="84">
        <v>237</v>
      </c>
      <c r="L28" s="91">
        <f>E28-F28</f>
        <v>1458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21305</v>
      </c>
      <c r="F29" s="84">
        <v>16305</v>
      </c>
      <c r="G29" s="84">
        <v>149</v>
      </c>
      <c r="H29" s="84">
        <v>15149</v>
      </c>
      <c r="I29" s="84">
        <v>11956</v>
      </c>
      <c r="J29" s="84">
        <v>6156</v>
      </c>
      <c r="K29" s="84">
        <v>874</v>
      </c>
      <c r="L29" s="91">
        <f>E29-F29</f>
        <v>5000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2270</v>
      </c>
      <c r="F30" s="84">
        <v>2193</v>
      </c>
      <c r="G30" s="84">
        <v>31</v>
      </c>
      <c r="H30" s="84">
        <v>2147</v>
      </c>
      <c r="I30" s="84">
        <v>1656</v>
      </c>
      <c r="J30" s="84">
        <v>123</v>
      </c>
      <c r="K30" s="84">
        <v>23</v>
      </c>
      <c r="L30" s="91">
        <f>E30-F30</f>
        <v>77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1994</v>
      </c>
      <c r="F31" s="84">
        <v>1676</v>
      </c>
      <c r="G31" s="84">
        <v>39</v>
      </c>
      <c r="H31" s="84">
        <v>1614</v>
      </c>
      <c r="I31" s="84">
        <v>1351</v>
      </c>
      <c r="J31" s="84">
        <v>380</v>
      </c>
      <c r="K31" s="84">
        <v>33</v>
      </c>
      <c r="L31" s="91">
        <f>E31-F31</f>
        <v>318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233</v>
      </c>
      <c r="F32" s="84">
        <v>202</v>
      </c>
      <c r="G32" s="84">
        <v>6</v>
      </c>
      <c r="H32" s="84">
        <v>188</v>
      </c>
      <c r="I32" s="84">
        <v>102</v>
      </c>
      <c r="J32" s="84">
        <v>45</v>
      </c>
      <c r="K32" s="84">
        <v>5</v>
      </c>
      <c r="L32" s="91">
        <f>E32-F32</f>
        <v>31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55</v>
      </c>
      <c r="F33" s="84">
        <v>37</v>
      </c>
      <c r="G33" s="84"/>
      <c r="H33" s="84">
        <v>43</v>
      </c>
      <c r="I33" s="84">
        <v>8</v>
      </c>
      <c r="J33" s="84">
        <v>12</v>
      </c>
      <c r="K33" s="84">
        <v>4</v>
      </c>
      <c r="L33" s="91">
        <f>E33-F33</f>
        <v>18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>
        <v>1</v>
      </c>
      <c r="I34" s="84">
        <v>1</v>
      </c>
      <c r="J34" s="84">
        <v>1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41</v>
      </c>
      <c r="F35" s="84">
        <v>40</v>
      </c>
      <c r="G35" s="84"/>
      <c r="H35" s="84">
        <v>40</v>
      </c>
      <c r="I35" s="84">
        <v>2</v>
      </c>
      <c r="J35" s="84">
        <v>1</v>
      </c>
      <c r="K35" s="84"/>
      <c r="L35" s="91">
        <f>E35-F35</f>
        <v>1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199</v>
      </c>
      <c r="F36" s="84">
        <v>166</v>
      </c>
      <c r="G36" s="84">
        <v>3</v>
      </c>
      <c r="H36" s="84">
        <v>160</v>
      </c>
      <c r="I36" s="84">
        <v>48</v>
      </c>
      <c r="J36" s="84">
        <v>39</v>
      </c>
      <c r="K36" s="84">
        <v>15</v>
      </c>
      <c r="L36" s="91">
        <f>E36-F36</f>
        <v>33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1792</v>
      </c>
      <c r="F37" s="84">
        <v>1702</v>
      </c>
      <c r="G37" s="84">
        <v>2</v>
      </c>
      <c r="H37" s="84">
        <v>1319</v>
      </c>
      <c r="I37" s="84">
        <v>779</v>
      </c>
      <c r="J37" s="84">
        <v>473</v>
      </c>
      <c r="K37" s="84">
        <v>43</v>
      </c>
      <c r="L37" s="91">
        <f>E37-F37</f>
        <v>90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20</v>
      </c>
      <c r="F38" s="84">
        <v>16</v>
      </c>
      <c r="G38" s="84"/>
      <c r="H38" s="84">
        <v>15</v>
      </c>
      <c r="I38" s="84">
        <v>5</v>
      </c>
      <c r="J38" s="84">
        <v>5</v>
      </c>
      <c r="K38" s="84">
        <v>1</v>
      </c>
      <c r="L38" s="91">
        <f>E38-F38</f>
        <v>4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84</v>
      </c>
      <c r="F39" s="84">
        <v>80</v>
      </c>
      <c r="G39" s="84"/>
      <c r="H39" s="84">
        <v>74</v>
      </c>
      <c r="I39" s="84">
        <v>39</v>
      </c>
      <c r="J39" s="84">
        <v>10</v>
      </c>
      <c r="K39" s="84"/>
      <c r="L39" s="91">
        <f>E39-F39</f>
        <v>4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43341</v>
      </c>
      <c r="F40" s="94">
        <v>35942</v>
      </c>
      <c r="G40" s="94">
        <v>248</v>
      </c>
      <c r="H40" s="94">
        <v>33161</v>
      </c>
      <c r="I40" s="94">
        <v>22019</v>
      </c>
      <c r="J40" s="94">
        <v>10180</v>
      </c>
      <c r="K40" s="94">
        <v>1312</v>
      </c>
      <c r="L40" s="91">
        <f>E40-F40</f>
        <v>7399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46847</v>
      </c>
      <c r="F41" s="84">
        <v>41856</v>
      </c>
      <c r="G41" s="84">
        <v>5</v>
      </c>
      <c r="H41" s="84">
        <v>39180</v>
      </c>
      <c r="I41" s="121" t="s">
        <v>208</v>
      </c>
      <c r="J41" s="84">
        <v>7667</v>
      </c>
      <c r="K41" s="84">
        <v>931</v>
      </c>
      <c r="L41" s="91">
        <f>E41-F41</f>
        <v>4991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134</v>
      </c>
      <c r="F42" s="84">
        <v>105</v>
      </c>
      <c r="G42" s="84"/>
      <c r="H42" s="84">
        <v>91</v>
      </c>
      <c r="I42" s="121" t="s">
        <v>208</v>
      </c>
      <c r="J42" s="84">
        <v>43</v>
      </c>
      <c r="K42" s="84">
        <v>17</v>
      </c>
      <c r="L42" s="91">
        <f>E42-F42</f>
        <v>29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438</v>
      </c>
      <c r="F43" s="84">
        <v>406</v>
      </c>
      <c r="G43" s="84"/>
      <c r="H43" s="84">
        <v>401</v>
      </c>
      <c r="I43" s="84">
        <v>284</v>
      </c>
      <c r="J43" s="84">
        <v>37</v>
      </c>
      <c r="K43" s="84">
        <v>9</v>
      </c>
      <c r="L43" s="91">
        <f>E43-F43</f>
        <v>32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130</v>
      </c>
      <c r="F44" s="84">
        <v>126</v>
      </c>
      <c r="G44" s="84"/>
      <c r="H44" s="84">
        <v>128</v>
      </c>
      <c r="I44" s="84">
        <v>76</v>
      </c>
      <c r="J44" s="84">
        <v>2</v>
      </c>
      <c r="K44" s="84"/>
      <c r="L44" s="91">
        <f>E44-F44</f>
        <v>4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47415</v>
      </c>
      <c r="F45" s="84">
        <f aca="true" t="shared" si="0" ref="F45:K45">F41+F43+F44</f>
        <v>42388</v>
      </c>
      <c r="G45" s="84">
        <f t="shared" si="0"/>
        <v>5</v>
      </c>
      <c r="H45" s="84">
        <f t="shared" si="0"/>
        <v>39709</v>
      </c>
      <c r="I45" s="84">
        <f>I43+I44</f>
        <v>360</v>
      </c>
      <c r="J45" s="84">
        <f t="shared" si="0"/>
        <v>7706</v>
      </c>
      <c r="K45" s="84">
        <f t="shared" si="0"/>
        <v>940</v>
      </c>
      <c r="L45" s="91">
        <f>E45-F45</f>
        <v>5027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129224</v>
      </c>
      <c r="F46" s="84">
        <f t="shared" si="1"/>
        <v>111646</v>
      </c>
      <c r="G46" s="84">
        <f t="shared" si="1"/>
        <v>395</v>
      </c>
      <c r="H46" s="84">
        <f t="shared" si="1"/>
        <v>105561</v>
      </c>
      <c r="I46" s="84">
        <f t="shared" si="1"/>
        <v>44981</v>
      </c>
      <c r="J46" s="84">
        <f t="shared" si="1"/>
        <v>23663</v>
      </c>
      <c r="K46" s="84">
        <f t="shared" si="1"/>
        <v>4537</v>
      </c>
      <c r="L46" s="91">
        <f>E46-F46</f>
        <v>17578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&amp;L7DAFF1FB&amp;C&amp;R2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679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282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3679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108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559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516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1432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167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208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131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2074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28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27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192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597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280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10046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556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277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153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18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47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8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7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6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540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1181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44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252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248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54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74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3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>
        <v>1</v>
      </c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&amp;L7DAFF1FB&amp;C&amp;R3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4214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3410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699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675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13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74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71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28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3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79680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34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7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238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8697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472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439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220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57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399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1635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38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20360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20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112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60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3187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7982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6958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22778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20563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111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2069382153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3315438309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347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165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1551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917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157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99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91646</v>
      </c>
      <c r="F58" s="109">
        <f>F59+F62+F63+F64</f>
        <v>11160</v>
      </c>
      <c r="G58" s="109">
        <f>G59+G62+G63+G64</f>
        <v>1346</v>
      </c>
      <c r="H58" s="109">
        <f>H59+H62+H63+H64</f>
        <v>803</v>
      </c>
      <c r="I58" s="109">
        <f>I59+I62+I63+I64</f>
        <v>606</v>
      </c>
    </row>
    <row r="59" spans="1:9" ht="13.5" customHeight="1">
      <c r="A59" s="201" t="s">
        <v>103</v>
      </c>
      <c r="B59" s="201"/>
      <c r="C59" s="201"/>
      <c r="D59" s="201"/>
      <c r="E59" s="94">
        <v>29274</v>
      </c>
      <c r="F59" s="94">
        <v>1195</v>
      </c>
      <c r="G59" s="94">
        <v>327</v>
      </c>
      <c r="H59" s="94">
        <v>214</v>
      </c>
      <c r="I59" s="94">
        <v>345</v>
      </c>
    </row>
    <row r="60" spans="1:9" ht="13.5" customHeight="1">
      <c r="A60" s="249" t="s">
        <v>201</v>
      </c>
      <c r="B60" s="250"/>
      <c r="C60" s="250"/>
      <c r="D60" s="251"/>
      <c r="E60" s="86">
        <v>2503</v>
      </c>
      <c r="F60" s="86">
        <v>890</v>
      </c>
      <c r="G60" s="86">
        <v>286</v>
      </c>
      <c r="H60" s="86">
        <v>200</v>
      </c>
      <c r="I60" s="86">
        <v>329</v>
      </c>
    </row>
    <row r="61" spans="1:9" ht="13.5" customHeight="1">
      <c r="A61" s="249" t="s">
        <v>202</v>
      </c>
      <c r="B61" s="250"/>
      <c r="C61" s="250"/>
      <c r="D61" s="251"/>
      <c r="E61" s="86">
        <v>22243</v>
      </c>
      <c r="F61" s="86">
        <v>115</v>
      </c>
      <c r="G61" s="86">
        <v>7</v>
      </c>
      <c r="H61" s="86"/>
      <c r="I61" s="86">
        <v>4</v>
      </c>
    </row>
    <row r="62" spans="1:9" ht="13.5" customHeight="1">
      <c r="A62" s="252" t="s">
        <v>30</v>
      </c>
      <c r="B62" s="252"/>
      <c r="C62" s="252"/>
      <c r="D62" s="252"/>
      <c r="E62" s="84">
        <v>995</v>
      </c>
      <c r="F62" s="84">
        <v>298</v>
      </c>
      <c r="G62" s="84">
        <v>23</v>
      </c>
      <c r="H62" s="84">
        <v>5</v>
      </c>
      <c r="I62" s="84">
        <v>15</v>
      </c>
    </row>
    <row r="63" spans="1:9" ht="13.5" customHeight="1">
      <c r="A63" s="252" t="s">
        <v>104</v>
      </c>
      <c r="B63" s="252"/>
      <c r="C63" s="252"/>
      <c r="D63" s="252"/>
      <c r="E63" s="84">
        <v>25130</v>
      </c>
      <c r="F63" s="84">
        <v>6850</v>
      </c>
      <c r="G63" s="84">
        <v>771</v>
      </c>
      <c r="H63" s="84">
        <v>232</v>
      </c>
      <c r="I63" s="84">
        <v>178</v>
      </c>
    </row>
    <row r="64" spans="1:9" ht="13.5" customHeight="1">
      <c r="A64" s="201" t="s">
        <v>108</v>
      </c>
      <c r="B64" s="201"/>
      <c r="C64" s="201"/>
      <c r="D64" s="201"/>
      <c r="E64" s="84">
        <v>36247</v>
      </c>
      <c r="F64" s="84">
        <v>2817</v>
      </c>
      <c r="G64" s="84">
        <v>225</v>
      </c>
      <c r="H64" s="84">
        <v>352</v>
      </c>
      <c r="I64" s="84">
        <v>68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46651</v>
      </c>
      <c r="G68" s="115">
        <v>406427135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14908</v>
      </c>
      <c r="G69" s="117">
        <v>224443652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31743</v>
      </c>
      <c r="G70" s="117">
        <v>181983483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17806</v>
      </c>
      <c r="G71" s="115">
        <v>16413896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19</v>
      </c>
      <c r="G72" s="117">
        <v>127525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76</v>
      </c>
      <c r="G74" s="117">
        <v>2040269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&amp;L7DAFF1FB&amp;C&amp;R4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19.173393060896757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40.25735294117647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28.189910979228486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12.888015717092339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12.198287049052686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94.54973756336993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1066.2727272727273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1305.2929292929293</v>
      </c>
    </row>
    <row r="11" spans="1:4" ht="16.5" customHeight="1">
      <c r="A11" s="223" t="s">
        <v>62</v>
      </c>
      <c r="B11" s="225"/>
      <c r="C11" s="10">
        <v>9</v>
      </c>
      <c r="D11" s="84">
        <v>78.4</v>
      </c>
    </row>
    <row r="12" spans="1:4" ht="16.5" customHeight="1">
      <c r="A12" s="252" t="s">
        <v>103</v>
      </c>
      <c r="B12" s="252"/>
      <c r="C12" s="10">
        <v>10</v>
      </c>
      <c r="D12" s="84">
        <v>99.68</v>
      </c>
    </row>
    <row r="13" spans="1:4" ht="16.5" customHeight="1">
      <c r="A13" s="249" t="s">
        <v>201</v>
      </c>
      <c r="B13" s="251"/>
      <c r="C13" s="10">
        <v>11</v>
      </c>
      <c r="D13" s="94">
        <v>281.64</v>
      </c>
    </row>
    <row r="14" spans="1:4" ht="16.5" customHeight="1">
      <c r="A14" s="249" t="s">
        <v>202</v>
      </c>
      <c r="B14" s="251"/>
      <c r="C14" s="10">
        <v>12</v>
      </c>
      <c r="D14" s="94">
        <v>5.68</v>
      </c>
    </row>
    <row r="15" spans="1:4" ht="16.5" customHeight="1">
      <c r="A15" s="252" t="s">
        <v>30</v>
      </c>
      <c r="B15" s="252"/>
      <c r="C15" s="10">
        <v>13</v>
      </c>
      <c r="D15" s="84">
        <v>90</v>
      </c>
    </row>
    <row r="16" spans="1:4" ht="16.5" customHeight="1">
      <c r="A16" s="252" t="s">
        <v>104</v>
      </c>
      <c r="B16" s="252"/>
      <c r="C16" s="10">
        <v>14</v>
      </c>
      <c r="D16" s="84">
        <v>100.6</v>
      </c>
    </row>
    <row r="17" spans="1:5" ht="16.5" customHeight="1">
      <c r="A17" s="252" t="s">
        <v>108</v>
      </c>
      <c r="B17" s="252"/>
      <c r="C17" s="10">
        <v>15</v>
      </c>
      <c r="D17" s="84">
        <v>60.4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&amp;L7DAFF1FB&amp;C&amp;R5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2021-09-02T06:14:55Z</cp:lastPrinted>
  <dcterms:created xsi:type="dcterms:W3CDTF">2004-04-20T14:33:35Z</dcterms:created>
  <dcterms:modified xsi:type="dcterms:W3CDTF">2024-03-12T12:31:32Z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7DAFF1FB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