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<sst xmlns="http://schemas.openxmlformats.org/spreadsheetml/2006/main" count="313" uniqueCount="252">
  <si>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</si>
  <si>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</si>
  <si>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</si>
  <si>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</si>
  <si>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</si>
  <si>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</si>
  <si>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</si>
  <si>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</si>
  <si>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</si>
  <si>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</si>
  <si>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</si>
  <si>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</si>
  <si>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</si>
  <si>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</si>
  <si>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</si>
  <si>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</si>
  <si>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</si>
  <si>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</si>
  <si>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</si>
  <si>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</si>
  <si>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</si>
  <si>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</si>
  <si>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</si>
  <si>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</si>
  <si>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</si>
  <si>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</si>
  <si>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</si>
  <si>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</si>
  <si>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</si>
  <si>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</si>
  <si>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</si>
  <si>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</si>
  <si>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</si>
  <si>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</si>
  <si>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</si>
  <si>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</si>
  <si>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</si>
  <si>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</si>
  <si>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</si>
  <si>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</si>
  <si>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</si>
  <si>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</si>
  <si>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</si>
  <si>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</si>
  <si>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</si>
  <si>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</si>
  <si>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</si>
  <si>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</si>
  <si>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</si>
  <si>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</si>
  <si>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</si>
  <si>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</si>
  <si>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</si>
  <si>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</si>
  <si>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</si>
  <si>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</si>
  <si>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</si>
  <si>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</si>
  <si>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</si>
  <si>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</si>
  <si>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</si>
  <si>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</si>
  <si>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</si>
  <si>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</si>
  <si>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</si>
  <si>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</si>
  <si>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</si>
  <si>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</si>
  <si>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</si>
  <si>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</si>
  <si>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</si>
  <si>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</si>
  <si>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</si>
  <si>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</si>
  <si>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</si>
  <si>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</si>
  <si>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</si>
  <si>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</si>
  <si>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</si>
  <si>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</si>
  <si>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</si>
  <si>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</si>
  <si>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</si>
  <si>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</si>
  <si>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</si>
  <si>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</si>
  <si>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</si>
  <si>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</si>
  <si>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</si>
  <si>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</si>
  <si>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</si>
  <si>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</si>
  <si>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</si>
  <si>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</si>
  <si>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</si>
  <si>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</si>
  <si>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</si>
  <si>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</si>
  <si>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</si>
  <si>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</si>
  <si>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</si>
  <si>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</si>
  <si>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</si>
  <si>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</si>
  <si>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</si>
  <si>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</si>
  <si>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</si>
  <si>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</si>
  <si>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</si>
  <si>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</si>
  <si>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</si>
  <si>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</si>
  <si>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</si>
  <si>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</si>
  <si>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</si>
  <si>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</si>
  <si>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</si>
  <si>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</si>
  <si>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</si>
  <si>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</si>
  <si>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</si>
  <si>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</si>
  <si>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</si>
  <si>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</si>
  <si>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</si>
  <si>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</si>
  <si>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</si>
  <si>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</si>
  <si>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</si>
  <si>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</si>
  <si>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</si>
  <si>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</si>
  <si>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</si>
  <si>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</si>
  <si>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</si>
  <si>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</si>
  <si>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</si>
  <si>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</si>
  <si>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</si>
  <si>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</si>
  <si>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</si>
  <si>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</si>
  <si>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</si>
  <si>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</si>
  <si>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</si>
  <si>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</si>
  <si>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</si>
  <si>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</si>
  <si>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</si>
  <si>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</si>
  <si>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</si>
  <si>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</si>
  <si>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</si>
  <si>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</si>
  <si>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</si>
  <si>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</si>
  <si>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</si>
  <si>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</si>
  <si>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</si>
  <si>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</si>
  <si>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</si>
  <si>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</si>
  <si>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</si>
  <si>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</si>
  <si>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</si>
  <si>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</si>
  <si>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</si>
  <si>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</si>
  <si>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</si>
  <si>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</si>
  <si>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</si>
  <si>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</si>
  <si>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</si>
  <si>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</si>
  <si>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</si>
  <si>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</si>
  <si>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</si>
  <si>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</si>
  <si>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</si>
  <si>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</si>
  <si>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</si>
  <si>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</si>
  <si>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</si>
  <si>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</si>
  <si>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</si>
  <si>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</si>
  <si>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</si>
  <si>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</si>
  <si>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</si>
  <si>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</si>
  <si>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</si>
  <si>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</si>
  <si>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</si>
  <si>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</si>
  <si>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</si>
  <si>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</si>
  <si>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</si>
  <si>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</si>
  <si>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</si>
  <si>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</si>
  <si>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</si>
  <si>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</si>
  <si>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</si>
  <si>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</si>
  <si>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</si>
  <si>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</si>
  <si>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</si>
  <si>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</si>
  <si>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</si>
  <si>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</si>
  <si>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</si>
  <si>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</si>
  <si>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</si>
  <si>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</si>
  <si>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</si>
  <si>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</si>
  <si>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</si>
  <si>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</si>
  <si>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</si>
  <si>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</si>
  <si>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</si>
  <si>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</si>
  <si>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</si>
  <si>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</si>
  <si>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</si>
  <si>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</si>
  <si>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</si>
  <si>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</si>
  <si>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</si>
  <si>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</si>
  <si>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</si>
  <si>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</si>
  <si>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</si>
  <si>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</si>
  <si>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</si>
  <si>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</si>
  <si>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</si>
  <si>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</si>
  <si>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</si>
  <si>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</si>
  <si>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</si>
  <si>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</si>
  <si>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</si>
  <si>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</si>
  <si>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</si>
  <si>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Морей</t>
  </si>
  <si>
    <t>Т.В. Моштук</t>
  </si>
  <si>
    <t>stat@zt.court.gov.ua</t>
  </si>
  <si>
    <t>19 січня 2016 року</t>
  </si>
  <si>
    <t>2015 рік</t>
  </si>
  <si>
    <t>ТУ ДСА України в Житомирській областi</t>
  </si>
  <si>
    <t>10014,  м. Житомир,  майдан Соборний, 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</si>
</sst>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10978</v>
      </c>
      <c r="F10" s="113">
        <v>8224</v>
      </c>
      <c r="G10" s="113">
        <v>10916</v>
      </c>
      <c r="H10" s="113">
        <v>326</v>
      </c>
      <c r="I10" s="113">
        <v>75</v>
      </c>
      <c r="J10" s="113">
        <v>120</v>
      </c>
      <c r="K10" s="113">
        <v>10393</v>
      </c>
      <c r="L10" s="113">
        <v>2</v>
      </c>
      <c r="M10" s="117">
        <v>62</v>
      </c>
      <c r="N10" s="98">
        <v>18</v>
      </c>
      <c r="O10" s="120">
        <f>E10-F10</f>
        <v>2754</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1301</v>
      </c>
      <c r="F15" s="113">
        <v>1022</v>
      </c>
      <c r="G15" s="113">
        <v>1243</v>
      </c>
      <c r="H15" s="113">
        <v>27</v>
      </c>
      <c r="I15" s="113">
        <v>31</v>
      </c>
      <c r="J15" s="113">
        <v>314</v>
      </c>
      <c r="K15" s="113">
        <v>839</v>
      </c>
      <c r="L15" s="113"/>
      <c r="M15" s="113">
        <v>58</v>
      </c>
      <c r="N15" s="113" t="s">
        <v>147</v>
      </c>
      <c r="O15" s="120">
        <f t="shared" si="0"/>
        <v>279</v>
      </c>
      <c r="P15" s="77"/>
      <c r="Q15" s="77"/>
      <c r="R15" s="77"/>
      <c r="S15" s="77"/>
    </row>
    <row r="16" spans="1:19" s="3" customFormat="1" ht="19.5" customHeight="1">
      <c r="A16" s="107">
        <v>7</v>
      </c>
      <c r="B16" s="108"/>
      <c r="C16" s="200" t="s">
        <v>133</v>
      </c>
      <c r="D16" s="65" t="s">
        <v>135</v>
      </c>
      <c r="E16" s="113">
        <v>1</v>
      </c>
      <c r="F16" s="113">
        <v>1</v>
      </c>
      <c r="G16" s="113">
        <v>1</v>
      </c>
      <c r="H16" s="113" t="s">
        <v>147</v>
      </c>
      <c r="I16" s="113" t="s">
        <v>147</v>
      </c>
      <c r="J16" s="113"/>
      <c r="K16" s="113">
        <v>1</v>
      </c>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11</v>
      </c>
      <c r="F18" s="113">
        <v>11</v>
      </c>
      <c r="G18" s="113">
        <v>11</v>
      </c>
      <c r="H18" s="113" t="s">
        <v>147</v>
      </c>
      <c r="I18" s="113" t="s">
        <v>147</v>
      </c>
      <c r="J18" s="113">
        <v>5</v>
      </c>
      <c r="K18" s="113">
        <v>4</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1289</v>
      </c>
      <c r="F21" s="113">
        <v>1010</v>
      </c>
      <c r="G21" s="113">
        <v>1231</v>
      </c>
      <c r="H21" s="113">
        <v>27</v>
      </c>
      <c r="I21" s="113">
        <v>31</v>
      </c>
      <c r="J21" s="113">
        <v>309</v>
      </c>
      <c r="K21" s="113">
        <v>834</v>
      </c>
      <c r="L21" s="113"/>
      <c r="M21" s="113">
        <v>58</v>
      </c>
      <c r="N21" s="113" t="s">
        <v>147</v>
      </c>
      <c r="O21" s="120">
        <f t="shared" si="0"/>
        <v>279</v>
      </c>
      <c r="P21" s="24"/>
      <c r="Q21" s="77"/>
      <c r="R21" s="77"/>
      <c r="S21" s="77"/>
    </row>
    <row r="22" spans="1:19" ht="30" customHeight="1">
      <c r="A22" s="90">
        <v>13</v>
      </c>
      <c r="B22" s="63"/>
      <c r="C22" s="199" t="s">
        <v>140</v>
      </c>
      <c r="D22" s="199"/>
      <c r="E22" s="119">
        <v>18</v>
      </c>
      <c r="F22" s="119">
        <v>13</v>
      </c>
      <c r="G22" s="113">
        <v>16</v>
      </c>
      <c r="H22" s="113" t="s">
        <v>147</v>
      </c>
      <c r="I22" s="113" t="s">
        <v>147</v>
      </c>
      <c r="J22" s="113" t="s">
        <v>147</v>
      </c>
      <c r="K22" s="113" t="s">
        <v>147</v>
      </c>
      <c r="L22" s="113"/>
      <c r="M22" s="119">
        <v>2</v>
      </c>
      <c r="N22" s="113" t="s">
        <v>147</v>
      </c>
      <c r="O22" s="120">
        <f t="shared" si="0"/>
        <v>5</v>
      </c>
      <c r="P22" s="42"/>
      <c r="Q22" s="42"/>
      <c r="R22" s="42"/>
      <c r="S22" s="42"/>
    </row>
    <row r="23" spans="1:15" ht="20.25" customHeight="1">
      <c r="A23" s="90">
        <v>14</v>
      </c>
      <c r="B23" s="63"/>
      <c r="C23" s="182" t="s">
        <v>13</v>
      </c>
      <c r="D23" s="183"/>
      <c r="E23" s="113">
        <f>E10+E12+E15+E22</f>
        <v>12298</v>
      </c>
      <c r="F23" s="113">
        <f>F10+F12+F15+F22</f>
        <v>9260</v>
      </c>
      <c r="G23" s="113">
        <f>G10+G12+G15+G22</f>
        <v>12176</v>
      </c>
      <c r="H23" s="113">
        <f>H10+H15</f>
        <v>353</v>
      </c>
      <c r="I23" s="113">
        <f>I10+I15</f>
        <v>106</v>
      </c>
      <c r="J23" s="113">
        <f>J10+J12+J15</f>
        <v>434</v>
      </c>
      <c r="K23" s="113">
        <f>K10+K12+K15</f>
        <v>11233</v>
      </c>
      <c r="L23" s="113">
        <f>L10+L12+L15+L22</f>
        <v>2</v>
      </c>
      <c r="M23" s="119">
        <f>M10+M12+M15+M22</f>
        <v>122</v>
      </c>
      <c r="N23" s="119">
        <f>N10</f>
        <v>18</v>
      </c>
      <c r="O23" s="120">
        <f t="shared" si="0"/>
        <v>3038</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14584</v>
      </c>
      <c r="G31" s="121">
        <v>10416</v>
      </c>
      <c r="H31" s="121">
        <v>14286</v>
      </c>
      <c r="I31" s="121">
        <v>14008</v>
      </c>
      <c r="J31" s="121">
        <v>13224</v>
      </c>
      <c r="K31" s="121">
        <v>53</v>
      </c>
      <c r="L31" s="121">
        <v>190</v>
      </c>
      <c r="M31" s="121">
        <v>30</v>
      </c>
      <c r="N31" s="121">
        <v>298</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&amp;L979775D7&amp;CФорма № Зведений- 2-А, Підрозділ: ТУ ДСА України в Житомирській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44</v>
      </c>
      <c r="E8" s="98">
        <v>44</v>
      </c>
      <c r="F8" s="115">
        <v>41</v>
      </c>
      <c r="G8" s="116">
        <v>35</v>
      </c>
      <c r="H8" s="116"/>
      <c r="I8" s="116">
        <v>1</v>
      </c>
      <c r="J8" s="116">
        <v>2</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52</v>
      </c>
      <c r="D9" s="98">
        <v>182</v>
      </c>
      <c r="E9" s="98">
        <v>205</v>
      </c>
      <c r="F9" s="98">
        <v>151</v>
      </c>
      <c r="G9" s="98">
        <v>111</v>
      </c>
      <c r="H9" s="98">
        <v>11</v>
      </c>
      <c r="I9" s="98">
        <v>9</v>
      </c>
      <c r="J9" s="98">
        <v>34</v>
      </c>
      <c r="K9" s="116">
        <v>29</v>
      </c>
      <c r="L9" s="98">
        <v>1</v>
      </c>
      <c r="M9" s="98">
        <v>83860</v>
      </c>
      <c r="N9" s="112">
        <v>200</v>
      </c>
      <c r="O9" s="98">
        <v>200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52</v>
      </c>
      <c r="D10" s="98">
        <v>177</v>
      </c>
      <c r="E10" s="98">
        <v>200</v>
      </c>
      <c r="F10" s="98">
        <v>147</v>
      </c>
      <c r="G10" s="98">
        <v>108</v>
      </c>
      <c r="H10" s="98">
        <v>11</v>
      </c>
      <c r="I10" s="98">
        <v>9</v>
      </c>
      <c r="J10" s="98">
        <v>33</v>
      </c>
      <c r="K10" s="116">
        <v>29</v>
      </c>
      <c r="L10" s="98">
        <v>1</v>
      </c>
      <c r="M10" s="98">
        <v>83860</v>
      </c>
      <c r="N10" s="112">
        <v>200</v>
      </c>
      <c r="O10" s="98">
        <v>200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2</v>
      </c>
      <c r="E11" s="98">
        <v>2</v>
      </c>
      <c r="F11" s="98">
        <v>1</v>
      </c>
      <c r="G11" s="98">
        <v>1</v>
      </c>
      <c r="H11" s="98"/>
      <c r="I11" s="98"/>
      <c r="J11" s="98">
        <v>1</v>
      </c>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59</v>
      </c>
      <c r="D12" s="98">
        <v>192</v>
      </c>
      <c r="E12" s="98">
        <v>241</v>
      </c>
      <c r="F12" s="98">
        <v>215</v>
      </c>
      <c r="G12" s="98">
        <v>166</v>
      </c>
      <c r="H12" s="98">
        <v>1</v>
      </c>
      <c r="I12" s="98">
        <v>3</v>
      </c>
      <c r="J12" s="98">
        <v>22</v>
      </c>
      <c r="K12" s="116">
        <v>10</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11</v>
      </c>
      <c r="E13" s="98">
        <v>10</v>
      </c>
      <c r="F13" s="98">
        <v>10</v>
      </c>
      <c r="G13" s="98">
        <v>9</v>
      </c>
      <c r="H13" s="98"/>
      <c r="I13" s="98"/>
      <c r="J13" s="98"/>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6</v>
      </c>
      <c r="E15" s="98">
        <v>6</v>
      </c>
      <c r="F15" s="98">
        <v>6</v>
      </c>
      <c r="G15" s="98">
        <v>6</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3</v>
      </c>
      <c r="E16" s="98">
        <v>3</v>
      </c>
      <c r="F16" s="98">
        <v>3</v>
      </c>
      <c r="G16" s="98">
        <v>2</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7</v>
      </c>
      <c r="E20" s="98">
        <v>8</v>
      </c>
      <c r="F20" s="98">
        <v>5</v>
      </c>
      <c r="G20" s="98">
        <v>4</v>
      </c>
      <c r="H20" s="98"/>
      <c r="I20" s="98"/>
      <c r="J20" s="98">
        <v>3</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57</v>
      </c>
      <c r="D24" s="98">
        <v>170</v>
      </c>
      <c r="E24" s="98">
        <v>218</v>
      </c>
      <c r="F24" s="98">
        <v>196</v>
      </c>
      <c r="G24" s="98">
        <v>151</v>
      </c>
      <c r="H24" s="98">
        <v>1</v>
      </c>
      <c r="I24" s="98">
        <v>2</v>
      </c>
      <c r="J24" s="98">
        <v>19</v>
      </c>
      <c r="K24" s="116">
        <v>9</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53</v>
      </c>
      <c r="D25" s="98">
        <v>141</v>
      </c>
      <c r="E25" s="98">
        <v>189</v>
      </c>
      <c r="F25" s="98">
        <v>170</v>
      </c>
      <c r="G25" s="98">
        <v>132</v>
      </c>
      <c r="H25" s="98">
        <v>1</v>
      </c>
      <c r="I25" s="98">
        <v>1</v>
      </c>
      <c r="J25" s="98">
        <v>17</v>
      </c>
      <c r="K25" s="116">
        <v>5</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2</v>
      </c>
      <c r="D26" s="98">
        <v>8</v>
      </c>
      <c r="E26" s="98">
        <v>7</v>
      </c>
      <c r="F26" s="98">
        <v>6</v>
      </c>
      <c r="G26" s="98">
        <v>3</v>
      </c>
      <c r="H26" s="98"/>
      <c r="I26" s="98"/>
      <c r="J26" s="98">
        <v>1</v>
      </c>
      <c r="K26" s="116">
        <v>3</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3</v>
      </c>
      <c r="E29" s="98">
        <v>1</v>
      </c>
      <c r="F29" s="98"/>
      <c r="G29" s="98"/>
      <c r="H29" s="98"/>
      <c r="I29" s="98">
        <v>1</v>
      </c>
      <c r="J29" s="98"/>
      <c r="K29" s="116">
        <v>2</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16</v>
      </c>
      <c r="D30" s="98">
        <v>26</v>
      </c>
      <c r="E30" s="98">
        <v>32</v>
      </c>
      <c r="F30" s="98">
        <v>24</v>
      </c>
      <c r="G30" s="98">
        <v>21</v>
      </c>
      <c r="H30" s="98"/>
      <c r="I30" s="98"/>
      <c r="J30" s="98">
        <v>8</v>
      </c>
      <c r="K30" s="116">
        <v>10</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2</v>
      </c>
      <c r="D31" s="98">
        <v>4</v>
      </c>
      <c r="E31" s="98">
        <v>3</v>
      </c>
      <c r="F31" s="98">
        <v>1</v>
      </c>
      <c r="G31" s="98">
        <v>1</v>
      </c>
      <c r="H31" s="98"/>
      <c r="I31" s="98"/>
      <c r="J31" s="98">
        <v>2</v>
      </c>
      <c r="K31" s="116">
        <v>3</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3</v>
      </c>
      <c r="E33" s="98">
        <v>2</v>
      </c>
      <c r="F33" s="98">
        <v>1</v>
      </c>
      <c r="G33" s="98">
        <v>1</v>
      </c>
      <c r="H33" s="98"/>
      <c r="I33" s="98"/>
      <c r="J33" s="98">
        <v>1</v>
      </c>
      <c r="K33" s="116">
        <v>2</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7</v>
      </c>
      <c r="D34" s="98">
        <v>11</v>
      </c>
      <c r="E34" s="98">
        <v>15</v>
      </c>
      <c r="F34" s="98">
        <v>10</v>
      </c>
      <c r="G34" s="98">
        <v>8</v>
      </c>
      <c r="H34" s="98"/>
      <c r="I34" s="98"/>
      <c r="J34" s="98">
        <v>5</v>
      </c>
      <c r="K34" s="116">
        <v>3</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3</v>
      </c>
      <c r="E39" s="98">
        <v>2</v>
      </c>
      <c r="F39" s="98">
        <v>2</v>
      </c>
      <c r="G39" s="98">
        <v>2</v>
      </c>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7</v>
      </c>
      <c r="D40" s="98">
        <v>6</v>
      </c>
      <c r="E40" s="98">
        <v>12</v>
      </c>
      <c r="F40" s="98">
        <v>11</v>
      </c>
      <c r="G40" s="98">
        <v>10</v>
      </c>
      <c r="H40" s="98"/>
      <c r="I40" s="98"/>
      <c r="J40" s="98">
        <v>1</v>
      </c>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v>1</v>
      </c>
      <c r="G41" s="98">
        <v>1</v>
      </c>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6</v>
      </c>
      <c r="D42" s="98">
        <v>6</v>
      </c>
      <c r="E42" s="98">
        <v>11</v>
      </c>
      <c r="F42" s="98">
        <v>10</v>
      </c>
      <c r="G42" s="98">
        <v>9</v>
      </c>
      <c r="H42" s="98"/>
      <c r="I42" s="98"/>
      <c r="J42" s="98">
        <v>1</v>
      </c>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35</v>
      </c>
      <c r="D43" s="98">
        <v>132</v>
      </c>
      <c r="E43" s="98">
        <v>127</v>
      </c>
      <c r="F43" s="98">
        <v>85</v>
      </c>
      <c r="G43" s="98">
        <v>61</v>
      </c>
      <c r="H43" s="98">
        <v>5</v>
      </c>
      <c r="I43" s="98">
        <v>15</v>
      </c>
      <c r="J43" s="98">
        <v>22</v>
      </c>
      <c r="K43" s="116">
        <v>40</v>
      </c>
      <c r="L43" s="98">
        <v>4</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14</v>
      </c>
      <c r="D44" s="98">
        <v>55</v>
      </c>
      <c r="E44" s="98">
        <v>54</v>
      </c>
      <c r="F44" s="98">
        <v>37</v>
      </c>
      <c r="G44" s="98">
        <v>25</v>
      </c>
      <c r="H44" s="98">
        <v>1</v>
      </c>
      <c r="I44" s="98">
        <v>6</v>
      </c>
      <c r="J44" s="98">
        <v>10</v>
      </c>
      <c r="K44" s="116">
        <v>15</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14</v>
      </c>
      <c r="D45" s="98">
        <v>63</v>
      </c>
      <c r="E45" s="98">
        <v>58</v>
      </c>
      <c r="F45" s="98">
        <v>37</v>
      </c>
      <c r="G45" s="98">
        <v>27</v>
      </c>
      <c r="H45" s="98">
        <v>4</v>
      </c>
      <c r="I45" s="98">
        <v>8</v>
      </c>
      <c r="J45" s="98">
        <v>9</v>
      </c>
      <c r="K45" s="116">
        <v>19</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8</v>
      </c>
      <c r="D46" s="98">
        <v>36</v>
      </c>
      <c r="E46" s="98">
        <v>36</v>
      </c>
      <c r="F46" s="98">
        <v>22</v>
      </c>
      <c r="G46" s="98">
        <v>17</v>
      </c>
      <c r="H46" s="98">
        <v>4</v>
      </c>
      <c r="I46" s="98">
        <v>4</v>
      </c>
      <c r="J46" s="98">
        <v>6</v>
      </c>
      <c r="K46" s="116">
        <v>8</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3</v>
      </c>
      <c r="E48" s="98">
        <v>3</v>
      </c>
      <c r="F48" s="98">
        <v>3</v>
      </c>
      <c r="G48" s="98">
        <v>2</v>
      </c>
      <c r="H48" s="98"/>
      <c r="I48" s="98"/>
      <c r="J48" s="98"/>
      <c r="K48" s="116">
        <v>3</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9</v>
      </c>
      <c r="E49" s="98">
        <v>11</v>
      </c>
      <c r="F49" s="98">
        <v>7</v>
      </c>
      <c r="G49" s="98">
        <v>7</v>
      </c>
      <c r="H49" s="98"/>
      <c r="I49" s="98"/>
      <c r="J49" s="98">
        <v>4</v>
      </c>
      <c r="K49" s="116">
        <v>1</v>
      </c>
      <c r="L49" s="98"/>
      <c r="M49" s="98">
        <v>1275</v>
      </c>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3</v>
      </c>
      <c r="D50" s="98">
        <v>3</v>
      </c>
      <c r="E50" s="98">
        <v>6</v>
      </c>
      <c r="F50" s="98">
        <v>4</v>
      </c>
      <c r="G50" s="98">
        <v>4</v>
      </c>
      <c r="H50" s="98"/>
      <c r="I50" s="98"/>
      <c r="J50" s="98">
        <v>2</v>
      </c>
      <c r="K50" s="116"/>
      <c r="L50" s="98"/>
      <c r="M50" s="98">
        <v>1275</v>
      </c>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1</v>
      </c>
      <c r="E51" s="98">
        <v>1</v>
      </c>
      <c r="F51" s="98">
        <v>1</v>
      </c>
      <c r="G51" s="98">
        <v>1</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3</v>
      </c>
      <c r="D52" s="98">
        <v>6</v>
      </c>
      <c r="E52" s="98">
        <v>7</v>
      </c>
      <c r="F52" s="98">
        <v>6</v>
      </c>
      <c r="G52" s="98">
        <v>5</v>
      </c>
      <c r="H52" s="98">
        <v>1</v>
      </c>
      <c r="I52" s="98"/>
      <c r="J52" s="98"/>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2</v>
      </c>
      <c r="E53" s="98">
        <v>2</v>
      </c>
      <c r="F53" s="98">
        <v>2</v>
      </c>
      <c r="G53" s="98">
        <v>2</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c r="G54" s="98"/>
      <c r="H54" s="98">
        <v>1</v>
      </c>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c r="G57" s="98"/>
      <c r="H57" s="98">
        <v>1</v>
      </c>
      <c r="I57" s="98"/>
      <c r="J57" s="98"/>
      <c r="K57" s="116"/>
      <c r="L57" s="98"/>
      <c r="M57" s="98"/>
      <c r="N57" s="112"/>
      <c r="O57" s="98"/>
      <c r="P57" s="60"/>
    </row>
    <row r="58" spans="1:16" s="4" customFormat="1" ht="24" customHeight="1">
      <c r="A58" s="46">
        <v>51</v>
      </c>
      <c r="B58" s="129" t="s">
        <v>205</v>
      </c>
      <c r="C58" s="112">
        <v>2</v>
      </c>
      <c r="D58" s="98">
        <v>1</v>
      </c>
      <c r="E58" s="98">
        <v>3</v>
      </c>
      <c r="F58" s="98">
        <v>3</v>
      </c>
      <c r="G58" s="98">
        <v>2</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2</v>
      </c>
      <c r="D60" s="98"/>
      <c r="E60" s="98">
        <v>2</v>
      </c>
      <c r="F60" s="98">
        <v>2</v>
      </c>
      <c r="G60" s="98">
        <v>1</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2</v>
      </c>
      <c r="E79" s="98">
        <v>1</v>
      </c>
      <c r="F79" s="98"/>
      <c r="G79" s="98"/>
      <c r="H79" s="98"/>
      <c r="I79" s="98"/>
      <c r="J79" s="98">
        <v>1</v>
      </c>
      <c r="K79" s="116">
        <v>1</v>
      </c>
      <c r="L79" s="98"/>
      <c r="M79" s="98">
        <v>2315</v>
      </c>
      <c r="N79" s="112"/>
      <c r="O79" s="98"/>
      <c r="P79" s="60"/>
    </row>
    <row r="80" spans="1:16" s="4" customFormat="1" ht="27.75" customHeight="1">
      <c r="A80" s="46">
        <v>73</v>
      </c>
      <c r="B80" s="129" t="s">
        <v>61</v>
      </c>
      <c r="C80" s="112"/>
      <c r="D80" s="98">
        <v>1</v>
      </c>
      <c r="E80" s="98"/>
      <c r="F80" s="98"/>
      <c r="G80" s="98"/>
      <c r="H80" s="98"/>
      <c r="I80" s="98"/>
      <c r="J80" s="98"/>
      <c r="K80" s="116">
        <v>1</v>
      </c>
      <c r="L80" s="98"/>
      <c r="M80" s="98"/>
      <c r="N80" s="112"/>
      <c r="O80" s="98"/>
      <c r="P80" s="60"/>
    </row>
    <row r="81" spans="1:16" s="4" customFormat="1" ht="16.5" customHeight="1">
      <c r="A81" s="44">
        <v>74</v>
      </c>
      <c r="B81" s="130" t="s">
        <v>194</v>
      </c>
      <c r="C81" s="112"/>
      <c r="D81" s="98">
        <v>1</v>
      </c>
      <c r="E81" s="98"/>
      <c r="F81" s="98"/>
      <c r="G81" s="98"/>
      <c r="H81" s="98"/>
      <c r="I81" s="98"/>
      <c r="J81" s="98"/>
      <c r="K81" s="116">
        <v>1</v>
      </c>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v>1</v>
      </c>
      <c r="E84" s="98">
        <v>1</v>
      </c>
      <c r="F84" s="98"/>
      <c r="G84" s="98"/>
      <c r="H84" s="98"/>
      <c r="I84" s="98"/>
      <c r="J84" s="98">
        <v>1</v>
      </c>
      <c r="K84" s="116"/>
      <c r="L84" s="98"/>
      <c r="M84" s="98">
        <v>2315</v>
      </c>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3978</v>
      </c>
      <c r="D88" s="98">
        <v>9690</v>
      </c>
      <c r="E88" s="98">
        <v>13478</v>
      </c>
      <c r="F88" s="98">
        <v>13370</v>
      </c>
      <c r="G88" s="98">
        <v>12733</v>
      </c>
      <c r="H88" s="98">
        <v>12</v>
      </c>
      <c r="I88" s="98">
        <v>22</v>
      </c>
      <c r="J88" s="98">
        <v>74</v>
      </c>
      <c r="K88" s="116">
        <v>190</v>
      </c>
      <c r="L88" s="98">
        <v>1</v>
      </c>
      <c r="M88" s="98">
        <v>440025</v>
      </c>
      <c r="N88" s="112">
        <v>173225</v>
      </c>
      <c r="O88" s="98">
        <v>5500</v>
      </c>
    </row>
    <row r="89" spans="1:16" s="4" customFormat="1" ht="33" customHeight="1">
      <c r="A89" s="44">
        <v>82</v>
      </c>
      <c r="B89" s="129" t="s">
        <v>196</v>
      </c>
      <c r="C89" s="112">
        <v>1</v>
      </c>
      <c r="D89" s="98">
        <v>9</v>
      </c>
      <c r="E89" s="98">
        <v>9</v>
      </c>
      <c r="F89" s="98">
        <v>8</v>
      </c>
      <c r="G89" s="98">
        <v>6</v>
      </c>
      <c r="H89" s="98"/>
      <c r="I89" s="98">
        <v>1</v>
      </c>
      <c r="J89" s="98"/>
      <c r="K89" s="116">
        <v>1</v>
      </c>
      <c r="L89" s="98"/>
      <c r="M89" s="98"/>
      <c r="N89" s="112"/>
      <c r="O89" s="98"/>
      <c r="P89" s="60"/>
    </row>
    <row r="90" spans="1:16" s="4" customFormat="1" ht="69.75" customHeight="1">
      <c r="A90" s="46">
        <v>83</v>
      </c>
      <c r="B90" s="129" t="s">
        <v>195</v>
      </c>
      <c r="C90" s="112">
        <v>321</v>
      </c>
      <c r="D90" s="98">
        <v>2314</v>
      </c>
      <c r="E90" s="98">
        <v>2499</v>
      </c>
      <c r="F90" s="98">
        <v>2460</v>
      </c>
      <c r="G90" s="98">
        <v>2368</v>
      </c>
      <c r="H90" s="98">
        <v>6</v>
      </c>
      <c r="I90" s="98">
        <v>6</v>
      </c>
      <c r="J90" s="98">
        <v>27</v>
      </c>
      <c r="K90" s="116">
        <v>136</v>
      </c>
      <c r="L90" s="98"/>
      <c r="M90" s="98">
        <v>102969</v>
      </c>
      <c r="N90" s="112">
        <v>46625</v>
      </c>
      <c r="O90" s="98">
        <v>5500</v>
      </c>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2</v>
      </c>
      <c r="E92" s="98">
        <v>1</v>
      </c>
      <c r="F92" s="98"/>
      <c r="G92" s="98"/>
      <c r="H92" s="98">
        <v>1</v>
      </c>
      <c r="I92" s="98"/>
      <c r="J92" s="98"/>
      <c r="K92" s="116">
        <v>1</v>
      </c>
      <c r="L92" s="98"/>
      <c r="M92" s="98"/>
      <c r="N92" s="112"/>
      <c r="O92" s="98"/>
      <c r="P92" s="60"/>
    </row>
    <row r="93" spans="1:16" s="4" customFormat="1" ht="30" customHeight="1">
      <c r="A93" s="44">
        <v>86</v>
      </c>
      <c r="B93" s="130" t="s">
        <v>66</v>
      </c>
      <c r="C93" s="112"/>
      <c r="D93" s="98">
        <v>3</v>
      </c>
      <c r="E93" s="98">
        <v>2</v>
      </c>
      <c r="F93" s="98">
        <v>2</v>
      </c>
      <c r="G93" s="98">
        <v>2</v>
      </c>
      <c r="H93" s="98"/>
      <c r="I93" s="98"/>
      <c r="J93" s="98"/>
      <c r="K93" s="116">
        <v>1</v>
      </c>
      <c r="L93" s="98"/>
      <c r="M93" s="98"/>
      <c r="N93" s="112"/>
      <c r="O93" s="98"/>
      <c r="P93" s="60"/>
    </row>
    <row r="94" spans="1:16" s="4" customFormat="1" ht="39.75" customHeight="1">
      <c r="A94" s="46">
        <v>87</v>
      </c>
      <c r="B94" s="130" t="s">
        <v>67</v>
      </c>
      <c r="C94" s="112">
        <v>321</v>
      </c>
      <c r="D94" s="98">
        <v>2296</v>
      </c>
      <c r="E94" s="98">
        <v>2485</v>
      </c>
      <c r="F94" s="98">
        <v>2448</v>
      </c>
      <c r="G94" s="98">
        <v>2358</v>
      </c>
      <c r="H94" s="98">
        <v>5</v>
      </c>
      <c r="I94" s="98">
        <v>6</v>
      </c>
      <c r="J94" s="98">
        <v>26</v>
      </c>
      <c r="K94" s="116">
        <v>132</v>
      </c>
      <c r="L94" s="98"/>
      <c r="M94" s="98">
        <v>88337</v>
      </c>
      <c r="N94" s="112">
        <v>46625</v>
      </c>
      <c r="O94" s="98">
        <v>5500</v>
      </c>
      <c r="P94" s="60"/>
    </row>
    <row r="95" spans="1:16" s="4" customFormat="1" ht="25.5" customHeight="1">
      <c r="A95" s="44">
        <v>88</v>
      </c>
      <c r="B95" s="129" t="s">
        <v>68</v>
      </c>
      <c r="C95" s="112">
        <v>3647</v>
      </c>
      <c r="D95" s="98">
        <v>7317</v>
      </c>
      <c r="E95" s="98">
        <v>10922</v>
      </c>
      <c r="F95" s="98">
        <v>10862</v>
      </c>
      <c r="G95" s="98">
        <v>10327</v>
      </c>
      <c r="H95" s="98">
        <v>5</v>
      </c>
      <c r="I95" s="98">
        <v>13</v>
      </c>
      <c r="J95" s="98">
        <v>42</v>
      </c>
      <c r="K95" s="116">
        <v>42</v>
      </c>
      <c r="L95" s="98">
        <v>1</v>
      </c>
      <c r="M95" s="98">
        <v>296853</v>
      </c>
      <c r="N95" s="112">
        <v>126600</v>
      </c>
      <c r="O95" s="98"/>
      <c r="P95" s="60"/>
    </row>
    <row r="96" spans="1:16" s="4" customFormat="1" ht="18" customHeight="1">
      <c r="A96" s="46">
        <v>89</v>
      </c>
      <c r="B96" s="130" t="s">
        <v>69</v>
      </c>
      <c r="C96" s="112">
        <v>3</v>
      </c>
      <c r="D96" s="98">
        <v>16</v>
      </c>
      <c r="E96" s="98">
        <v>19</v>
      </c>
      <c r="F96" s="98">
        <v>16</v>
      </c>
      <c r="G96" s="98">
        <v>13</v>
      </c>
      <c r="H96" s="98"/>
      <c r="I96" s="98"/>
      <c r="J96" s="98">
        <v>3</v>
      </c>
      <c r="K96" s="116"/>
      <c r="L96" s="98"/>
      <c r="M96" s="98">
        <v>6560</v>
      </c>
      <c r="N96" s="112"/>
      <c r="O96" s="98"/>
      <c r="P96" s="61"/>
    </row>
    <row r="97" spans="1:16" s="4" customFormat="1" ht="27" customHeight="1">
      <c r="A97" s="44">
        <v>90</v>
      </c>
      <c r="B97" s="130" t="s">
        <v>70</v>
      </c>
      <c r="C97" s="112">
        <v>3618</v>
      </c>
      <c r="D97" s="98">
        <v>7160</v>
      </c>
      <c r="E97" s="98">
        <v>10752</v>
      </c>
      <c r="F97" s="98">
        <v>10718</v>
      </c>
      <c r="G97" s="98">
        <v>10203</v>
      </c>
      <c r="H97" s="98">
        <v>4</v>
      </c>
      <c r="I97" s="98">
        <v>7</v>
      </c>
      <c r="J97" s="98">
        <v>23</v>
      </c>
      <c r="K97" s="116">
        <v>26</v>
      </c>
      <c r="L97" s="98"/>
      <c r="M97" s="98">
        <v>215194</v>
      </c>
      <c r="N97" s="112">
        <v>103819</v>
      </c>
      <c r="O97" s="98"/>
      <c r="P97" s="61"/>
    </row>
    <row r="98" spans="1:16" s="4" customFormat="1" ht="18.75" customHeight="1">
      <c r="A98" s="46">
        <v>91</v>
      </c>
      <c r="B98" s="130" t="s">
        <v>71</v>
      </c>
      <c r="C98" s="112">
        <v>5</v>
      </c>
      <c r="D98" s="98">
        <v>33</v>
      </c>
      <c r="E98" s="98">
        <v>32</v>
      </c>
      <c r="F98" s="98">
        <v>20</v>
      </c>
      <c r="G98" s="98">
        <v>16</v>
      </c>
      <c r="H98" s="98"/>
      <c r="I98" s="98">
        <v>5</v>
      </c>
      <c r="J98" s="98">
        <v>7</v>
      </c>
      <c r="K98" s="116">
        <v>6</v>
      </c>
      <c r="L98" s="98">
        <v>1</v>
      </c>
      <c r="M98" s="98">
        <v>34155</v>
      </c>
      <c r="N98" s="112">
        <v>19536</v>
      </c>
      <c r="O98" s="98"/>
      <c r="P98" s="61"/>
    </row>
    <row r="99" spans="1:16" s="4" customFormat="1" ht="15.75" customHeight="1">
      <c r="A99" s="44">
        <v>92</v>
      </c>
      <c r="B99" s="130" t="s">
        <v>72</v>
      </c>
      <c r="C99" s="112">
        <v>6</v>
      </c>
      <c r="D99" s="98">
        <v>22</v>
      </c>
      <c r="E99" s="98">
        <v>23</v>
      </c>
      <c r="F99" s="98">
        <v>20</v>
      </c>
      <c r="G99" s="98">
        <v>11</v>
      </c>
      <c r="H99" s="98">
        <v>1</v>
      </c>
      <c r="I99" s="98"/>
      <c r="J99" s="98">
        <v>2</v>
      </c>
      <c r="K99" s="116">
        <v>5</v>
      </c>
      <c r="L99" s="98"/>
      <c r="M99" s="98">
        <v>16303</v>
      </c>
      <c r="N99" s="112">
        <v>820</v>
      </c>
      <c r="O99" s="98"/>
      <c r="P99" s="61"/>
    </row>
    <row r="100" spans="1:16" s="4" customFormat="1" ht="25.5" customHeight="1">
      <c r="A100" s="46">
        <v>93</v>
      </c>
      <c r="B100" s="129" t="s">
        <v>229</v>
      </c>
      <c r="C100" s="112">
        <v>7</v>
      </c>
      <c r="D100" s="98">
        <v>33</v>
      </c>
      <c r="E100" s="98">
        <v>30</v>
      </c>
      <c r="F100" s="98">
        <v>24</v>
      </c>
      <c r="G100" s="98">
        <v>18</v>
      </c>
      <c r="H100" s="98">
        <v>1</v>
      </c>
      <c r="I100" s="98">
        <v>1</v>
      </c>
      <c r="J100" s="98">
        <v>4</v>
      </c>
      <c r="K100" s="116">
        <v>10</v>
      </c>
      <c r="L100" s="98"/>
      <c r="M100" s="98">
        <v>2527</v>
      </c>
      <c r="N100" s="112"/>
      <c r="O100" s="98"/>
      <c r="P100" s="61"/>
    </row>
    <row r="101" spans="1:16" s="4" customFormat="1" ht="18.75" customHeight="1">
      <c r="A101" s="44">
        <v>94</v>
      </c>
      <c r="B101" s="130" t="s">
        <v>198</v>
      </c>
      <c r="C101" s="112">
        <v>1</v>
      </c>
      <c r="D101" s="98">
        <v>12</v>
      </c>
      <c r="E101" s="98">
        <v>7</v>
      </c>
      <c r="F101" s="98">
        <v>6</v>
      </c>
      <c r="G101" s="98">
        <v>5</v>
      </c>
      <c r="H101" s="98"/>
      <c r="I101" s="98"/>
      <c r="J101" s="98">
        <v>1</v>
      </c>
      <c r="K101" s="116">
        <v>6</v>
      </c>
      <c r="L101" s="98"/>
      <c r="M101" s="98"/>
      <c r="N101" s="112"/>
      <c r="O101" s="98"/>
      <c r="P101" s="61"/>
    </row>
    <row r="102" spans="1:16" s="4" customFormat="1" ht="18.75" customHeight="1">
      <c r="A102" s="46">
        <v>95</v>
      </c>
      <c r="B102" s="130" t="s">
        <v>199</v>
      </c>
      <c r="C102" s="112">
        <v>6</v>
      </c>
      <c r="D102" s="98">
        <v>17</v>
      </c>
      <c r="E102" s="98">
        <v>21</v>
      </c>
      <c r="F102" s="98">
        <v>17</v>
      </c>
      <c r="G102" s="98">
        <v>12</v>
      </c>
      <c r="H102" s="98">
        <v>1</v>
      </c>
      <c r="I102" s="98">
        <v>1</v>
      </c>
      <c r="J102" s="98">
        <v>2</v>
      </c>
      <c r="K102" s="116">
        <v>2</v>
      </c>
      <c r="L102" s="98"/>
      <c r="M102" s="98"/>
      <c r="N102" s="112"/>
      <c r="O102" s="98"/>
      <c r="P102" s="61"/>
    </row>
    <row r="103" spans="1:15" s="101" customFormat="1" ht="24.75" customHeight="1">
      <c r="A103" s="44">
        <v>96</v>
      </c>
      <c r="B103" s="131" t="s">
        <v>73</v>
      </c>
      <c r="C103" s="112">
        <v>19</v>
      </c>
      <c r="D103" s="98">
        <v>109</v>
      </c>
      <c r="E103" s="98">
        <v>119</v>
      </c>
      <c r="F103" s="98">
        <v>102</v>
      </c>
      <c r="G103" s="98">
        <v>83</v>
      </c>
      <c r="H103" s="98">
        <v>1</v>
      </c>
      <c r="I103" s="98">
        <v>1</v>
      </c>
      <c r="J103" s="98">
        <v>15</v>
      </c>
      <c r="K103" s="116">
        <v>9</v>
      </c>
      <c r="L103" s="98"/>
      <c r="M103" s="98"/>
      <c r="N103" s="112"/>
      <c r="O103" s="98"/>
    </row>
    <row r="104" spans="1:16" s="4" customFormat="1" ht="18.75" customHeight="1">
      <c r="A104" s="46">
        <v>97</v>
      </c>
      <c r="B104" s="130" t="s">
        <v>74</v>
      </c>
      <c r="C104" s="112"/>
      <c r="D104" s="98">
        <v>1</v>
      </c>
      <c r="E104" s="98">
        <v>1</v>
      </c>
      <c r="F104" s="98">
        <v>1</v>
      </c>
      <c r="G104" s="98">
        <v>1</v>
      </c>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v>1</v>
      </c>
      <c r="E106" s="98"/>
      <c r="F106" s="98"/>
      <c r="G106" s="98"/>
      <c r="H106" s="98"/>
      <c r="I106" s="98"/>
      <c r="J106" s="98"/>
      <c r="K106" s="116">
        <v>1</v>
      </c>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19</v>
      </c>
      <c r="D108" s="98">
        <v>106</v>
      </c>
      <c r="E108" s="98">
        <v>117</v>
      </c>
      <c r="F108" s="98">
        <v>100</v>
      </c>
      <c r="G108" s="98">
        <v>82</v>
      </c>
      <c r="H108" s="98">
        <v>1</v>
      </c>
      <c r="I108" s="98">
        <v>1</v>
      </c>
      <c r="J108" s="98">
        <v>15</v>
      </c>
      <c r="K108" s="116">
        <v>8</v>
      </c>
      <c r="L108" s="98"/>
      <c r="M108" s="98"/>
      <c r="N108" s="112"/>
      <c r="O108" s="98"/>
      <c r="P108" s="61"/>
    </row>
    <row r="109" spans="1:15" s="101" customFormat="1" ht="28.5" customHeight="1">
      <c r="A109" s="44">
        <v>102</v>
      </c>
      <c r="B109" s="131" t="s">
        <v>78</v>
      </c>
      <c r="C109" s="112">
        <v>2</v>
      </c>
      <c r="D109" s="98">
        <v>15</v>
      </c>
      <c r="E109" s="98">
        <v>16</v>
      </c>
      <c r="F109" s="98">
        <v>7</v>
      </c>
      <c r="G109" s="98">
        <v>2</v>
      </c>
      <c r="H109" s="98">
        <v>4</v>
      </c>
      <c r="I109" s="98"/>
      <c r="J109" s="98">
        <v>5</v>
      </c>
      <c r="K109" s="116">
        <v>1</v>
      </c>
      <c r="L109" s="98"/>
      <c r="M109" s="98">
        <v>653292</v>
      </c>
      <c r="N109" s="112"/>
      <c r="O109" s="98"/>
    </row>
    <row r="110" spans="1:16" s="4" customFormat="1" ht="17.25" customHeight="1">
      <c r="A110" s="46">
        <v>103</v>
      </c>
      <c r="B110" s="130" t="s">
        <v>79</v>
      </c>
      <c r="C110" s="112"/>
      <c r="D110" s="98">
        <v>1</v>
      </c>
      <c r="E110" s="98">
        <v>1</v>
      </c>
      <c r="F110" s="98"/>
      <c r="G110" s="98"/>
      <c r="H110" s="98">
        <v>1</v>
      </c>
      <c r="I110" s="98"/>
      <c r="J110" s="98"/>
      <c r="K110" s="116"/>
      <c r="L110" s="98"/>
      <c r="M110" s="98"/>
      <c r="N110" s="112"/>
      <c r="O110" s="98"/>
      <c r="P110" s="61"/>
    </row>
    <row r="111" spans="1:19" ht="17.25" customHeight="1">
      <c r="A111" s="44">
        <v>104</v>
      </c>
      <c r="B111" s="130" t="s">
        <v>80</v>
      </c>
      <c r="C111" s="112">
        <v>1</v>
      </c>
      <c r="D111" s="98">
        <v>6</v>
      </c>
      <c r="E111" s="98">
        <v>7</v>
      </c>
      <c r="F111" s="98">
        <v>3</v>
      </c>
      <c r="G111" s="98"/>
      <c r="H111" s="98"/>
      <c r="I111" s="98"/>
      <c r="J111" s="98">
        <v>4</v>
      </c>
      <c r="K111" s="116"/>
      <c r="L111" s="98"/>
      <c r="M111" s="98">
        <v>653292</v>
      </c>
      <c r="N111" s="112"/>
      <c r="O111" s="98"/>
      <c r="P111" s="61"/>
      <c r="Q111" s="4"/>
      <c r="R111" s="4"/>
      <c r="S111" s="4"/>
    </row>
    <row r="112" spans="1:19" ht="19.5" customHeight="1">
      <c r="A112" s="46">
        <v>105</v>
      </c>
      <c r="B112" s="130" t="s">
        <v>81</v>
      </c>
      <c r="C112" s="112">
        <v>1</v>
      </c>
      <c r="D112" s="98">
        <v>4</v>
      </c>
      <c r="E112" s="98">
        <v>4</v>
      </c>
      <c r="F112" s="98">
        <v>2</v>
      </c>
      <c r="G112" s="98">
        <v>1</v>
      </c>
      <c r="H112" s="98">
        <v>1</v>
      </c>
      <c r="I112" s="98"/>
      <c r="J112" s="98">
        <v>1</v>
      </c>
      <c r="K112" s="116">
        <v>1</v>
      </c>
      <c r="L112" s="98"/>
      <c r="M112" s="98"/>
      <c r="N112" s="112"/>
      <c r="O112" s="98"/>
      <c r="P112" s="61"/>
      <c r="Q112" s="4"/>
      <c r="R112" s="4"/>
      <c r="S112" s="4"/>
    </row>
    <row r="113" spans="1:19" s="102" customFormat="1" ht="19.5" customHeight="1">
      <c r="A113" s="44">
        <v>106</v>
      </c>
      <c r="B113" s="131" t="s">
        <v>82</v>
      </c>
      <c r="C113" s="112">
        <v>1</v>
      </c>
      <c r="D113" s="98">
        <v>6</v>
      </c>
      <c r="E113" s="98">
        <v>4</v>
      </c>
      <c r="F113" s="98"/>
      <c r="G113" s="98"/>
      <c r="H113" s="98"/>
      <c r="I113" s="98">
        <v>1</v>
      </c>
      <c r="J113" s="98">
        <v>3</v>
      </c>
      <c r="K113" s="116">
        <v>3</v>
      </c>
      <c r="L113" s="98"/>
      <c r="M113" s="98"/>
      <c r="N113" s="112"/>
      <c r="O113" s="98"/>
      <c r="P113" s="101"/>
      <c r="Q113" s="101"/>
      <c r="R113" s="101"/>
      <c r="S113" s="101"/>
    </row>
    <row r="114" spans="1:19" s="102" customFormat="1" ht="30.75" customHeight="1">
      <c r="A114" s="46">
        <v>107</v>
      </c>
      <c r="B114" s="132" t="s">
        <v>231</v>
      </c>
      <c r="C114" s="112">
        <f>SUM(C8,C9,C12,C29,C30,C43,C49,C52,C79,C88,C103,C109,C113)</f>
        <v>4168</v>
      </c>
      <c r="D114" s="112">
        <f aca="true" t="shared" si="0" ref="D114:O114">SUM(D8,D9,D12,D29,D30,D43,D49,D52,D79,D88,D103,D109,D113)</f>
        <v>10416</v>
      </c>
      <c r="E114" s="112">
        <f t="shared" si="0"/>
        <v>14286</v>
      </c>
      <c r="F114" s="112">
        <f t="shared" si="0"/>
        <v>14008</v>
      </c>
      <c r="G114" s="112">
        <f t="shared" si="0"/>
        <v>13224</v>
      </c>
      <c r="H114" s="112">
        <f t="shared" si="0"/>
        <v>35</v>
      </c>
      <c r="I114" s="112">
        <f t="shared" si="0"/>
        <v>53</v>
      </c>
      <c r="J114" s="112">
        <f t="shared" si="0"/>
        <v>190</v>
      </c>
      <c r="K114" s="112">
        <f t="shared" si="0"/>
        <v>298</v>
      </c>
      <c r="L114" s="112">
        <f t="shared" si="0"/>
        <v>6</v>
      </c>
      <c r="M114" s="112">
        <f t="shared" si="0"/>
        <v>1180767</v>
      </c>
      <c r="N114" s="112">
        <f t="shared" si="0"/>
        <v>173425</v>
      </c>
      <c r="O114" s="112">
        <f t="shared" si="0"/>
        <v>5700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&amp;L979775D7&amp;CФорма № Зведений- 2-А, Підрозділ: ТУ ДСА України в Житомирській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18</v>
      </c>
      <c r="F10" s="113">
        <v>13</v>
      </c>
      <c r="G10" s="122">
        <v>1</v>
      </c>
      <c r="H10" s="122">
        <v>1</v>
      </c>
      <c r="I10" s="114">
        <v>14</v>
      </c>
      <c r="J10" s="114"/>
      <c r="K10" s="114">
        <v>9</v>
      </c>
      <c r="L10" s="114">
        <v>2</v>
      </c>
      <c r="M10" s="114">
        <v>2</v>
      </c>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18</v>
      </c>
      <c r="F15" s="76">
        <f>SUM(F10:F14)</f>
        <v>13</v>
      </c>
      <c r="G15" s="76">
        <f>SUM(G10:G14)</f>
        <v>1</v>
      </c>
      <c r="H15" s="76">
        <f>SUM(H10:H14)</f>
        <v>1</v>
      </c>
      <c r="I15" s="76">
        <f aca="true" t="shared" si="0" ref="I15:O15">SUM(I10:I14)</f>
        <v>14</v>
      </c>
      <c r="J15" s="76">
        <f t="shared" si="0"/>
        <v>0</v>
      </c>
      <c r="K15" s="76">
        <f t="shared" si="0"/>
        <v>9</v>
      </c>
      <c r="L15" s="76">
        <f t="shared" si="0"/>
        <v>2</v>
      </c>
      <c r="M15" s="76">
        <f t="shared" si="0"/>
        <v>2</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&amp;L979775D7&amp;CФорма № Зведений- 2-А, Підрозділ: ТУ ДСА України в Житомирській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v>53</v>
      </c>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v>12</v>
      </c>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v>12</v>
      </c>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v>2</v>
      </c>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v>2</v>
      </c>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v>20</v>
      </c>
      <c r="L14" s="33"/>
      <c r="M14" s="23"/>
      <c r="N14" s="20"/>
      <c r="O14" s="20"/>
      <c r="P14" s="20"/>
    </row>
    <row r="15" spans="1:16" s="10" customFormat="1" ht="19.5" customHeight="1">
      <c r="A15" s="2">
        <v>11</v>
      </c>
      <c r="B15" s="284"/>
      <c r="C15" s="265" t="s">
        <v>131</v>
      </c>
      <c r="D15" s="266"/>
      <c r="E15" s="266"/>
      <c r="F15" s="266"/>
      <c r="G15" s="266"/>
      <c r="H15" s="266"/>
      <c r="I15" s="266"/>
      <c r="J15" s="267"/>
      <c r="K15" s="125">
        <v>651</v>
      </c>
      <c r="L15" s="33"/>
      <c r="M15" s="23"/>
      <c r="N15" s="20"/>
      <c r="O15" s="20"/>
      <c r="P15" s="20"/>
    </row>
    <row r="16" spans="1:16" s="10" customFormat="1" ht="20.25" customHeight="1">
      <c r="A16" s="2">
        <v>12</v>
      </c>
      <c r="B16" s="284"/>
      <c r="C16" s="265" t="s">
        <v>130</v>
      </c>
      <c r="D16" s="266"/>
      <c r="E16" s="266"/>
      <c r="F16" s="266"/>
      <c r="G16" s="266"/>
      <c r="H16" s="266"/>
      <c r="I16" s="266"/>
      <c r="J16" s="267"/>
      <c r="K16" s="125">
        <v>7684</v>
      </c>
      <c r="L16" s="33"/>
      <c r="M16" s="23"/>
      <c r="N16" s="20"/>
      <c r="O16" s="20"/>
      <c r="P16" s="20"/>
    </row>
    <row r="17" spans="1:16" s="10" customFormat="1" ht="22.5" customHeight="1">
      <c r="A17" s="2">
        <v>13</v>
      </c>
      <c r="B17" s="284"/>
      <c r="C17" s="300" t="s">
        <v>146</v>
      </c>
      <c r="D17" s="301"/>
      <c r="E17" s="301"/>
      <c r="F17" s="301"/>
      <c r="G17" s="301"/>
      <c r="H17" s="301"/>
      <c r="I17" s="301"/>
      <c r="J17" s="302"/>
      <c r="K17" s="125">
        <v>730</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v>1</v>
      </c>
      <c r="L19" s="33"/>
      <c r="M19" s="23"/>
      <c r="N19" s="20"/>
      <c r="O19" s="20"/>
      <c r="P19" s="20"/>
    </row>
    <row r="20" spans="1:16" s="10" customFormat="1" ht="24" customHeight="1">
      <c r="A20" s="2">
        <v>16</v>
      </c>
      <c r="B20" s="259" t="s">
        <v>0</v>
      </c>
      <c r="C20" s="281" t="s">
        <v>120</v>
      </c>
      <c r="D20" s="282"/>
      <c r="E20" s="282"/>
      <c r="F20" s="282"/>
      <c r="G20" s="282"/>
      <c r="H20" s="282"/>
      <c r="I20" s="282"/>
      <c r="J20" s="283"/>
      <c r="K20" s="113">
        <v>1</v>
      </c>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v>101</v>
      </c>
      <c r="L24" s="36"/>
      <c r="M24" s="27"/>
      <c r="N24" s="20"/>
      <c r="O24" s="20"/>
      <c r="P24" s="20"/>
    </row>
    <row r="25" spans="1:16" s="10" customFormat="1" ht="15.75" customHeight="1">
      <c r="A25" s="2">
        <v>21</v>
      </c>
      <c r="B25" s="269" t="s">
        <v>12</v>
      </c>
      <c r="C25" s="270"/>
      <c r="D25" s="270"/>
      <c r="E25" s="270"/>
      <c r="F25" s="270"/>
      <c r="G25" s="270"/>
      <c r="H25" s="270"/>
      <c r="I25" s="270"/>
      <c r="J25" s="271"/>
      <c r="K25" s="113">
        <v>25</v>
      </c>
      <c r="L25" s="34"/>
      <c r="M25" s="24"/>
      <c r="N25" s="20"/>
      <c r="O25" s="20"/>
      <c r="P25" s="20"/>
    </row>
    <row r="26" spans="1:16" s="10" customFormat="1" ht="18.75" customHeight="1">
      <c r="A26" s="2">
        <v>22</v>
      </c>
      <c r="B26" s="269" t="s">
        <v>132</v>
      </c>
      <c r="C26" s="270"/>
      <c r="D26" s="270"/>
      <c r="E26" s="270"/>
      <c r="F26" s="270"/>
      <c r="G26" s="270"/>
      <c r="H26" s="270"/>
      <c r="I26" s="270"/>
      <c r="J26" s="271"/>
      <c r="K26" s="113">
        <v>160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245</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246</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v>412373331</v>
      </c>
      <c r="F36" s="264"/>
      <c r="G36" s="264"/>
      <c r="H36" s="160"/>
      <c r="I36" s="159"/>
      <c r="J36" s="161"/>
      <c r="K36" s="160"/>
      <c r="L36" s="162"/>
      <c r="M36" s="163"/>
      <c r="N36" s="164"/>
    </row>
    <row r="37" spans="1:15" ht="15.75">
      <c r="A37" s="83"/>
      <c r="B37" s="159" t="s">
        <v>243</v>
      </c>
      <c r="C37" s="154"/>
      <c r="D37" s="154"/>
      <c r="E37" s="310"/>
      <c r="F37" s="310"/>
      <c r="G37" s="310"/>
      <c r="H37" s="154"/>
      <c r="I37" s="154"/>
      <c r="J37" s="161"/>
      <c r="K37" s="160"/>
      <c r="L37" s="163"/>
      <c r="M37" s="163"/>
      <c r="N37" s="163"/>
      <c r="O37" s="84"/>
    </row>
    <row r="38" spans="1:15" ht="15.75" customHeight="1">
      <c r="A38" s="83"/>
      <c r="B38" s="154" t="s">
        <v>244</v>
      </c>
      <c r="C38" s="154"/>
      <c r="D38" s="154"/>
      <c r="E38" s="310" t="s">
        <v>247</v>
      </c>
      <c r="F38" s="310"/>
      <c r="G38" s="310"/>
      <c r="H38" s="154"/>
      <c r="I38" s="309" t="s">
        <v>248</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&amp;L979775D7&amp;CФорма № Зведений- 2-А, Підрозділ: ТУ ДСА України в Житомирській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P28" sqref="P27:P28"/>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249</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250</v>
      </c>
      <c r="D24" s="323"/>
      <c r="E24" s="323"/>
      <c r="F24" s="323"/>
      <c r="G24" s="323"/>
      <c r="H24" s="323"/>
      <c r="I24" s="323"/>
      <c r="J24" s="324"/>
    </row>
    <row r="25" spans="1:10" ht="19.5" customHeight="1">
      <c r="A25" s="321" t="s">
        <v>182</v>
      </c>
      <c r="B25" s="322"/>
      <c r="C25" s="325" t="s">
        <v>251</v>
      </c>
      <c r="D25" s="325"/>
      <c r="E25" s="325"/>
      <c r="F25" s="325"/>
      <c r="G25" s="325"/>
      <c r="H25" s="325"/>
      <c r="I25" s="325"/>
      <c r="J25" s="326"/>
    </row>
    <row r="26" spans="1:10" ht="18.75" customHeight="1">
      <c r="A26" s="327"/>
      <c r="B26" s="328"/>
      <c r="C26" s="328"/>
      <c r="D26" s="328"/>
      <c r="E26" s="328"/>
      <c r="F26" s="328"/>
      <c r="G26" s="328"/>
      <c r="H26" s="328"/>
      <c r="I26" s="328"/>
      <c r="J26" s="329"/>
    </row>
    <row r="27" spans="1:10" ht="20.25" customHeight="1">
      <c r="A27" s="330"/>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&amp;L979775D7&amp;C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2015-12-10T14:23:53Z</cp:lastPrinted>
  <dcterms:created xsi:type="dcterms:W3CDTF">2015-09-09T11:49:13Z</dcterms:created>
  <dcterms:modified xsi:type="dcterms:W3CDTF">2016-01-19T16:15:51Z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979775D7</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