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<sst xmlns="http://schemas.openxmlformats.org/spreadsheetml/2006/main" count="187" uniqueCount="159">
  <si>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</si>
  <si>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</si>
  <si>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</si>
  <si>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</si>
  <si>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</si>
  <si>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</si>
  <si>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</si>
  <si>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</si>
  <si>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</si>
  <si>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</si>
  <si>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</si>
  <si>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</si>
  <si>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</si>
  <si>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</si>
  <si>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</si>
  <si>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</si>
  <si>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</si>
  <si>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</si>
  <si>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</si>
  <si>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</si>
  <si>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</si>
  <si>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</si>
  <si>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</si>
  <si>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</si>
  <si>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</si>
  <si>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</si>
  <si>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</si>
  <si>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</si>
  <si>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</si>
  <si>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</si>
  <si>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</si>
  <si>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</si>
  <si>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</si>
  <si>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</si>
  <si>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</si>
  <si>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</si>
  <si>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</si>
  <si>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</si>
  <si>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</si>
  <si>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</si>
  <si>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</si>
  <si>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</si>
  <si>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</si>
  <si>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</si>
  <si>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</si>
  <si>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</si>
  <si>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</si>
  <si>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</si>
  <si>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</si>
  <si>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</si>
  <si>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</si>
  <si>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</si>
  <si>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</si>
  <si>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</si>
  <si>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</si>
  <si>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</si>
  <si>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</si>
  <si>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</si>
  <si>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</si>
  <si>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</si>
  <si>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</si>
  <si>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</si>
  <si>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</si>
  <si>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</si>
  <si>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</si>
  <si>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</si>
  <si>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</si>
  <si>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</si>
  <si>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</si>
  <si>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</si>
  <si>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</si>
  <si>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</si>
  <si>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</si>
  <si>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</si>
  <si>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</si>
  <si>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</si>
  <si>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</si>
  <si>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</si>
  <si>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</si>
  <si>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</si>
  <si>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</si>
  <si>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</si>
  <si>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</si>
  <si>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</si>
  <si>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</si>
  <si>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</si>
  <si>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</si>
  <si>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</si>
  <si>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</si>
  <si>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</si>
  <si>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</si>
  <si>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</si>
  <si>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</si>
  <si>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</si>
  <si>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</si>
  <si>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</si>
  <si>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</si>
  <si>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</si>
  <si>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</si>
  <si>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</si>
  <si>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</si>
  <si>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</si>
  <si>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</si>
  <si>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</si>
  <si>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</si>
  <si>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</si>
  <si>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</si>
  <si>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</si>
  <si>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</si>
  <si>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</si>
  <si>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</si>
  <si>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</si>
  <si>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</si>
  <si>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</si>
  <si>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</si>
  <si>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</si>
  <si>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</si>
  <si>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</si>
  <si>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</si>
  <si>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</si>
  <si>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</si>
  <si>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</si>
  <si>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</si>
  <si>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</si>
  <si>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</si>
  <si>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</si>
  <si>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</si>
  <si>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</si>
  <si>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</si>
  <si>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</si>
  <si>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</si>
  <si>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</si>
  <si>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</si>
  <si>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</si>
  <si>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</si>
  <si>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</si>
  <si>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</si>
  <si>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</si>
  <si>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</si>
  <si>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</si>
  <si>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</si>
  <si>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</si>
  <si>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</si>
  <si>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</si>
  <si>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</si>
  <si>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</si>
  <si>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</si>
  <si>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</si>
  <si>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</si>
  <si>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В.В. Морей</t>
  </si>
  <si>
    <t>А.М. Збаражська</t>
  </si>
  <si>
    <t>0412-22-05-88</t>
  </si>
  <si>
    <t>0412-22-52-61</t>
  </si>
  <si>
    <t>stat@zt.court.gov.ua</t>
  </si>
  <si>
    <t>10 липня 2017 року</t>
  </si>
  <si>
    <t>перше півріччя 2017 року</t>
  </si>
  <si>
    <t>ТУ ДСА України в Житомирській областi</t>
  </si>
  <si>
    <t>10014. Житомирська область.м. Житомир</t>
  </si>
  <si>
    <t>Соборний майдан</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</si>
</sst>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14537</v>
      </c>
      <c r="D6" s="128">
        <f>SUM(D7,D10,D13,D14,D15,D18,D21,D22)</f>
        <v>15734346.149999997</v>
      </c>
      <c r="E6" s="128">
        <f>SUM(E7,E10,E13,E14,E15,E18,E21,E22)</f>
        <v>10709</v>
      </c>
      <c r="F6" s="128">
        <f>SUM(F7,F10,F13,F14,F15,F18,F21,F22)</f>
        <v>12749410.979999997</v>
      </c>
      <c r="G6" s="128">
        <f>SUM(G7,G10,G13,G14,G15,G18,G21,G22)</f>
        <v>227</v>
      </c>
      <c r="H6" s="128">
        <f>SUM(H7,H10,H13,H14,H15,H18,H21,H22)</f>
        <v>367143.16</v>
      </c>
      <c r="I6" s="128">
        <f>SUM(I7,I10,I13,I14,I15,I18,I21,I22)</f>
        <v>1408</v>
      </c>
      <c r="J6" s="128">
        <f>SUM(J7,J10,J13,J14,J15,J18,J21,J22)</f>
        <v>1016240.31</v>
      </c>
      <c r="K6" s="128">
        <f>SUM(K7,K10,K13,K14,K15,K18,K21,K22)</f>
        <v>2721</v>
      </c>
      <c r="L6" s="128">
        <f>SUM(L7,L10,L13,L14,L15,L18,L21,L22)</f>
        <v>2067297.24</v>
      </c>
    </row>
    <row r="7" spans="1:12" ht="16.5" customHeight="1">
      <c r="A7" s="118">
        <v>2</v>
      </c>
      <c r="B7" s="121" t="s">
        <v>114</v>
      </c>
      <c r="C7" s="129">
        <v>7999</v>
      </c>
      <c r="D7" s="129">
        <v>11561549.19</v>
      </c>
      <c r="E7" s="129">
        <v>5592</v>
      </c>
      <c r="F7" s="129">
        <v>9408546.03</v>
      </c>
      <c r="G7" s="129">
        <v>132</v>
      </c>
      <c r="H7" s="129">
        <v>310421.33</v>
      </c>
      <c r="I7" s="129">
        <v>862</v>
      </c>
      <c r="J7" s="129">
        <v>648758.05</v>
      </c>
      <c r="K7" s="129">
        <v>1682</v>
      </c>
      <c r="L7" s="129">
        <v>1384897.24</v>
      </c>
    </row>
    <row r="8" spans="1:12" ht="16.5" customHeight="1">
      <c r="A8" s="118">
        <v>3</v>
      </c>
      <c r="B8" s="122" t="s">
        <v>115</v>
      </c>
      <c r="C8" s="129">
        <v>3812</v>
      </c>
      <c r="D8" s="129">
        <v>7887608.51</v>
      </c>
      <c r="E8" s="129">
        <v>3542</v>
      </c>
      <c r="F8" s="129">
        <v>7391446.87</v>
      </c>
      <c r="G8" s="129">
        <v>90</v>
      </c>
      <c r="H8" s="129">
        <v>275937.89</v>
      </c>
      <c r="I8" s="129">
        <v>105</v>
      </c>
      <c r="J8" s="129">
        <v>124100.01</v>
      </c>
      <c r="K8" s="129">
        <v>117</v>
      </c>
      <c r="L8" s="129">
        <v>188886.24</v>
      </c>
    </row>
    <row r="9" spans="1:12" ht="16.5" customHeight="1">
      <c r="A9" s="118">
        <v>4</v>
      </c>
      <c r="B9" s="122" t="s">
        <v>116</v>
      </c>
      <c r="C9" s="129">
        <v>4187</v>
      </c>
      <c r="D9" s="129">
        <v>3673940.68</v>
      </c>
      <c r="E9" s="129">
        <v>2050</v>
      </c>
      <c r="F9" s="129">
        <v>2017099.16</v>
      </c>
      <c r="G9" s="129">
        <v>42</v>
      </c>
      <c r="H9" s="129">
        <v>34483.44</v>
      </c>
      <c r="I9" s="129">
        <v>757</v>
      </c>
      <c r="J9" s="129">
        <v>524658.04</v>
      </c>
      <c r="K9" s="129">
        <v>1565</v>
      </c>
      <c r="L9" s="129">
        <v>1196011</v>
      </c>
    </row>
    <row r="10" spans="1:12" ht="19.5" customHeight="1">
      <c r="A10" s="118">
        <v>5</v>
      </c>
      <c r="B10" s="121" t="s">
        <v>117</v>
      </c>
      <c r="C10" s="129">
        <v>2880</v>
      </c>
      <c r="D10" s="129">
        <v>2135491.55</v>
      </c>
      <c r="E10" s="129">
        <v>1787</v>
      </c>
      <c r="F10" s="129">
        <v>1457301.5</v>
      </c>
      <c r="G10" s="129">
        <v>44</v>
      </c>
      <c r="H10" s="129">
        <v>31586.63</v>
      </c>
      <c r="I10" s="129">
        <v>496</v>
      </c>
      <c r="J10" s="129">
        <v>336360.46</v>
      </c>
      <c r="K10" s="129">
        <v>787</v>
      </c>
      <c r="L10" s="129">
        <v>554880</v>
      </c>
    </row>
    <row r="11" spans="1:12" ht="19.5" customHeight="1">
      <c r="A11" s="118">
        <v>6</v>
      </c>
      <c r="B11" s="122" t="s">
        <v>118</v>
      </c>
      <c r="C11" s="129">
        <v>272</v>
      </c>
      <c r="D11" s="129">
        <v>445404.8</v>
      </c>
      <c r="E11" s="129">
        <v>185</v>
      </c>
      <c r="F11" s="129">
        <v>366569.95</v>
      </c>
      <c r="G11" s="129">
        <v>1</v>
      </c>
      <c r="H11" s="129">
        <v>1600</v>
      </c>
      <c r="I11" s="129">
        <v>37</v>
      </c>
      <c r="J11" s="129">
        <v>30672.82</v>
      </c>
      <c r="K11" s="129">
        <v>56</v>
      </c>
      <c r="L11" s="129">
        <v>89600</v>
      </c>
    </row>
    <row r="12" spans="1:12" ht="19.5" customHeight="1">
      <c r="A12" s="118">
        <v>7</v>
      </c>
      <c r="B12" s="122" t="s">
        <v>119</v>
      </c>
      <c r="C12" s="129">
        <v>2608</v>
      </c>
      <c r="D12" s="129">
        <v>1690086.75</v>
      </c>
      <c r="E12" s="129">
        <v>1602</v>
      </c>
      <c r="F12" s="129">
        <v>1090731.55</v>
      </c>
      <c r="G12" s="129">
        <v>43</v>
      </c>
      <c r="H12" s="129">
        <v>29986.63</v>
      </c>
      <c r="I12" s="129">
        <v>459</v>
      </c>
      <c r="J12" s="129">
        <v>305687.64</v>
      </c>
      <c r="K12" s="129">
        <v>731</v>
      </c>
      <c r="L12" s="129">
        <v>465280</v>
      </c>
    </row>
    <row r="13" spans="1:12" ht="15" customHeight="1">
      <c r="A13" s="118">
        <v>8</v>
      </c>
      <c r="B13" s="121" t="s">
        <v>42</v>
      </c>
      <c r="C13" s="129">
        <v>1738</v>
      </c>
      <c r="D13" s="129">
        <v>1113048.79</v>
      </c>
      <c r="E13" s="129">
        <v>1613</v>
      </c>
      <c r="F13" s="129">
        <v>1022212.1</v>
      </c>
      <c r="G13" s="129">
        <v>19</v>
      </c>
      <c r="H13" s="129">
        <v>11893.6</v>
      </c>
      <c r="I13" s="129">
        <v>37</v>
      </c>
      <c r="J13" s="129">
        <v>22792</v>
      </c>
      <c r="K13" s="129">
        <v>83</v>
      </c>
      <c r="L13" s="129">
        <v>53120</v>
      </c>
    </row>
    <row r="14" spans="1:12" ht="15.75" customHeight="1">
      <c r="A14" s="118">
        <v>9</v>
      </c>
      <c r="B14" s="121" t="s">
        <v>43</v>
      </c>
      <c r="C14" s="129">
        <v>29</v>
      </c>
      <c r="D14" s="129">
        <v>31720.52</v>
      </c>
      <c r="E14" s="129">
        <v>29</v>
      </c>
      <c r="F14" s="129">
        <v>31720.52</v>
      </c>
      <c r="G14" s="129"/>
      <c r="H14" s="129"/>
      <c r="I14" s="129"/>
      <c r="J14" s="129"/>
      <c r="K14" s="129"/>
      <c r="L14" s="129"/>
    </row>
    <row r="15" spans="1:12" ht="106.5" customHeight="1">
      <c r="A15" s="118">
        <v>10</v>
      </c>
      <c r="B15" s="121" t="s">
        <v>120</v>
      </c>
      <c r="C15" s="129">
        <v>1858</v>
      </c>
      <c r="D15" s="129">
        <v>858880</v>
      </c>
      <c r="E15" s="129">
        <v>1661</v>
      </c>
      <c r="F15" s="129">
        <v>805401.79</v>
      </c>
      <c r="G15" s="129">
        <v>31</v>
      </c>
      <c r="H15" s="129">
        <v>12921.6</v>
      </c>
      <c r="I15" s="129">
        <v>13</v>
      </c>
      <c r="J15" s="129">
        <v>8329.8</v>
      </c>
      <c r="K15" s="129">
        <v>164</v>
      </c>
      <c r="L15" s="129">
        <v>65120</v>
      </c>
    </row>
    <row r="16" spans="1:12" ht="21" customHeight="1">
      <c r="A16" s="118">
        <v>11</v>
      </c>
      <c r="B16" s="122" t="s">
        <v>118</v>
      </c>
      <c r="C16" s="129">
        <v>546</v>
      </c>
      <c r="D16" s="129">
        <v>436800</v>
      </c>
      <c r="E16" s="129">
        <v>507</v>
      </c>
      <c r="F16" s="129">
        <v>410250</v>
      </c>
      <c r="G16" s="129">
        <v>4</v>
      </c>
      <c r="H16" s="129">
        <v>2978</v>
      </c>
      <c r="I16" s="129">
        <v>9</v>
      </c>
      <c r="J16" s="129">
        <v>6498.6</v>
      </c>
      <c r="K16" s="129">
        <v>27</v>
      </c>
      <c r="L16" s="129">
        <v>21600</v>
      </c>
    </row>
    <row r="17" spans="1:12" ht="21" customHeight="1">
      <c r="A17" s="118">
        <v>12</v>
      </c>
      <c r="B17" s="122" t="s">
        <v>119</v>
      </c>
      <c r="C17" s="129">
        <v>1312</v>
      </c>
      <c r="D17" s="129">
        <v>422080</v>
      </c>
      <c r="E17" s="129">
        <v>1154</v>
      </c>
      <c r="F17" s="129">
        <v>395151.79</v>
      </c>
      <c r="G17" s="129">
        <v>27</v>
      </c>
      <c r="H17" s="129">
        <v>9943.6</v>
      </c>
      <c r="I17" s="129">
        <v>4</v>
      </c>
      <c r="J17" s="129">
        <v>1831.2</v>
      </c>
      <c r="K17" s="129">
        <v>137</v>
      </c>
      <c r="L17" s="129">
        <v>43520</v>
      </c>
    </row>
    <row r="18" spans="1:12" ht="33.75" customHeight="1">
      <c r="A18" s="118">
        <v>13</v>
      </c>
      <c r="B18" s="121" t="s">
        <v>122</v>
      </c>
      <c r="C18" s="129">
        <f>SUM(C19:C20)</f>
        <v>22</v>
      </c>
      <c r="D18" s="129">
        <f>SUM(D19:D20)</f>
        <v>27840</v>
      </c>
      <c r="E18" s="129">
        <f>SUM(E19:E20)</f>
        <v>17</v>
      </c>
      <c r="F18" s="129">
        <f>SUM(F19:F20)</f>
        <v>16287.6</v>
      </c>
      <c r="G18" s="129">
        <f>SUM(G19:G20)</f>
        <v>0</v>
      </c>
      <c r="H18" s="129">
        <f>SUM(H19:H20)</f>
        <v>0</v>
      </c>
      <c r="I18" s="129">
        <f>SUM(I19:I20)</f>
        <v>0</v>
      </c>
      <c r="J18" s="129">
        <f>SUM(J19:J20)</f>
        <v>0</v>
      </c>
      <c r="K18" s="129">
        <f>SUM(K19:K20)</f>
        <v>5</v>
      </c>
      <c r="L18" s="129">
        <f>SUM(L19:L20)</f>
        <v>9280</v>
      </c>
    </row>
    <row r="19" spans="1:12" ht="14.25" customHeight="1">
      <c r="A19" s="118">
        <v>14</v>
      </c>
      <c r="B19" s="121" t="s">
        <v>1</v>
      </c>
      <c r="C19" s="129">
        <v>11</v>
      </c>
      <c r="D19" s="129">
        <v>7040</v>
      </c>
      <c r="E19" s="129">
        <v>9</v>
      </c>
      <c r="F19" s="129">
        <v>4657.6</v>
      </c>
      <c r="G19" s="129"/>
      <c r="H19" s="129"/>
      <c r="I19" s="129"/>
      <c r="J19" s="129"/>
      <c r="K19" s="129">
        <v>2</v>
      </c>
      <c r="L19" s="129">
        <v>1280</v>
      </c>
    </row>
    <row r="20" spans="1:12" ht="23.25" customHeight="1">
      <c r="A20" s="118">
        <v>15</v>
      </c>
      <c r="B20" s="121" t="s">
        <v>2</v>
      </c>
      <c r="C20" s="129">
        <v>11</v>
      </c>
      <c r="D20" s="129">
        <v>20800</v>
      </c>
      <c r="E20" s="129">
        <v>8</v>
      </c>
      <c r="F20" s="129">
        <v>11630</v>
      </c>
      <c r="G20" s="129"/>
      <c r="H20" s="129"/>
      <c r="I20" s="129"/>
      <c r="J20" s="129"/>
      <c r="K20" s="129">
        <v>3</v>
      </c>
      <c r="L20" s="129">
        <v>8000</v>
      </c>
    </row>
    <row r="21" spans="1:12" ht="46.5" customHeight="1">
      <c r="A21" s="118">
        <v>16</v>
      </c>
      <c r="B21" s="121" t="s">
        <v>121</v>
      </c>
      <c r="C21" s="129">
        <v>10</v>
      </c>
      <c r="D21" s="129">
        <v>5496.1</v>
      </c>
      <c r="E21" s="129">
        <v>9</v>
      </c>
      <c r="F21" s="129">
        <v>7621.44</v>
      </c>
      <c r="G21" s="129">
        <v>1</v>
      </c>
      <c r="H21" s="129">
        <v>320</v>
      </c>
      <c r="I21" s="129"/>
      <c r="J21" s="129"/>
      <c r="K21" s="129"/>
      <c r="L21" s="129"/>
    </row>
    <row r="22" spans="1:12" ht="31.5" customHeight="1">
      <c r="A22" s="118">
        <v>17</v>
      </c>
      <c r="B22" s="121" t="s">
        <v>123</v>
      </c>
      <c r="C22" s="129">
        <v>1</v>
      </c>
      <c r="D22" s="129">
        <v>320</v>
      </c>
      <c r="E22" s="129">
        <v>1</v>
      </c>
      <c r="F22" s="129">
        <v>320</v>
      </c>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v>1</v>
      </c>
      <c r="D24" s="129">
        <v>320</v>
      </c>
      <c r="E24" s="129">
        <v>1</v>
      </c>
      <c r="F24" s="129">
        <v>320</v>
      </c>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1626</v>
      </c>
      <c r="D34" s="128">
        <f>SUM(D35,D42,D43,D44)</f>
        <v>1319133.8399999999</v>
      </c>
      <c r="E34" s="128">
        <f>SUM(E35,E42,E43,E44)</f>
        <v>478</v>
      </c>
      <c r="F34" s="128">
        <f>SUM(F35,F42,F43,F44)</f>
        <v>387974.46</v>
      </c>
      <c r="G34" s="128">
        <f>SUM(G35,G42,G43,G44)</f>
        <v>14</v>
      </c>
      <c r="H34" s="128">
        <f>SUM(H35,H42,H43,H44)</f>
        <v>20704.46</v>
      </c>
      <c r="I34" s="128">
        <f>SUM(I35,I42,I43,I44)</f>
        <v>12</v>
      </c>
      <c r="J34" s="128">
        <f>SUM(J35,J42,J43,J44)</f>
        <v>6916</v>
      </c>
      <c r="K34" s="128">
        <f>SUM(K35,K42,K43,K44)</f>
        <v>1119</v>
      </c>
      <c r="L34" s="128">
        <f>SUM(L35,L42,L43,L44)</f>
        <v>932526</v>
      </c>
    </row>
    <row r="35" spans="1:12" ht="24" customHeight="1">
      <c r="A35" s="118">
        <v>30</v>
      </c>
      <c r="B35" s="121" t="s">
        <v>131</v>
      </c>
      <c r="C35" s="129">
        <f>SUM(C36,C39)</f>
        <v>1613</v>
      </c>
      <c r="D35" s="129">
        <f>SUM(D36,D39)</f>
        <v>1312189.8399999999</v>
      </c>
      <c r="E35" s="129">
        <f>SUM(E36,E39)</f>
        <v>464</v>
      </c>
      <c r="F35" s="129">
        <f>SUM(F36,F39)</f>
        <v>380122.14</v>
      </c>
      <c r="G35" s="129">
        <f>SUM(G36,G39)</f>
        <v>14</v>
      </c>
      <c r="H35" s="129">
        <f>SUM(H36,H39)</f>
        <v>20704.46</v>
      </c>
      <c r="I35" s="129">
        <f>SUM(I36,I39)</f>
        <v>12</v>
      </c>
      <c r="J35" s="129">
        <f>SUM(J36,J39)</f>
        <v>6916</v>
      </c>
      <c r="K35" s="129">
        <f>SUM(K36,K39)</f>
        <v>1119</v>
      </c>
      <c r="L35" s="129">
        <f>SUM(L36,L39)</f>
        <v>932526</v>
      </c>
    </row>
    <row r="36" spans="1:12" ht="19.5" customHeight="1">
      <c r="A36" s="118">
        <v>31</v>
      </c>
      <c r="B36" s="121" t="s">
        <v>132</v>
      </c>
      <c r="C36" s="129">
        <v>457</v>
      </c>
      <c r="D36" s="129">
        <v>335318.64</v>
      </c>
      <c r="E36" s="129">
        <v>35</v>
      </c>
      <c r="F36" s="129">
        <v>45857.78</v>
      </c>
      <c r="G36" s="129">
        <v>1</v>
      </c>
      <c r="H36" s="129">
        <v>10942.86</v>
      </c>
      <c r="I36" s="129">
        <v>6</v>
      </c>
      <c r="J36" s="129">
        <v>3431.2</v>
      </c>
      <c r="K36" s="129">
        <v>420</v>
      </c>
      <c r="L36" s="129">
        <v>277806</v>
      </c>
    </row>
    <row r="37" spans="1:12" ht="16.5" customHeight="1">
      <c r="A37" s="118">
        <v>32</v>
      </c>
      <c r="B37" s="122" t="s">
        <v>133</v>
      </c>
      <c r="C37" s="129">
        <v>15</v>
      </c>
      <c r="D37" s="129">
        <v>40865.59</v>
      </c>
      <c r="E37" s="129">
        <v>3</v>
      </c>
      <c r="F37" s="129">
        <v>12100.73</v>
      </c>
      <c r="G37" s="129">
        <v>1</v>
      </c>
      <c r="H37" s="129">
        <v>10942.86</v>
      </c>
      <c r="I37" s="129">
        <v>3</v>
      </c>
      <c r="J37" s="129">
        <v>1511.2</v>
      </c>
      <c r="K37" s="129">
        <v>8</v>
      </c>
      <c r="L37" s="129">
        <v>12800</v>
      </c>
    </row>
    <row r="38" spans="1:12" ht="16.5" customHeight="1">
      <c r="A38" s="118">
        <v>33</v>
      </c>
      <c r="B38" s="122" t="s">
        <v>116</v>
      </c>
      <c r="C38" s="129">
        <v>442</v>
      </c>
      <c r="D38" s="129">
        <v>294453.05</v>
      </c>
      <c r="E38" s="129">
        <v>32</v>
      </c>
      <c r="F38" s="129">
        <v>33757.05</v>
      </c>
      <c r="G38" s="129"/>
      <c r="H38" s="129"/>
      <c r="I38" s="129">
        <v>3</v>
      </c>
      <c r="J38" s="129">
        <v>1920</v>
      </c>
      <c r="K38" s="129">
        <v>412</v>
      </c>
      <c r="L38" s="129">
        <v>265006</v>
      </c>
    </row>
    <row r="39" spans="1:12" ht="21" customHeight="1">
      <c r="A39" s="118">
        <v>34</v>
      </c>
      <c r="B39" s="121" t="s">
        <v>134</v>
      </c>
      <c r="C39" s="129">
        <v>1156</v>
      </c>
      <c r="D39" s="129">
        <v>976871.2</v>
      </c>
      <c r="E39" s="129">
        <v>429</v>
      </c>
      <c r="F39" s="129">
        <v>334264.36</v>
      </c>
      <c r="G39" s="129">
        <v>13</v>
      </c>
      <c r="H39" s="129">
        <v>9761.6</v>
      </c>
      <c r="I39" s="129">
        <v>6</v>
      </c>
      <c r="J39" s="129">
        <v>3484.8</v>
      </c>
      <c r="K39" s="129">
        <v>699</v>
      </c>
      <c r="L39" s="129">
        <v>654720</v>
      </c>
    </row>
    <row r="40" spans="1:12" ht="30" customHeight="1">
      <c r="A40" s="118">
        <v>35</v>
      </c>
      <c r="B40" s="122" t="s">
        <v>135</v>
      </c>
      <c r="C40" s="129">
        <v>246</v>
      </c>
      <c r="D40" s="129">
        <v>392551.2</v>
      </c>
      <c r="E40" s="129">
        <v>23</v>
      </c>
      <c r="F40" s="129">
        <v>60367.61</v>
      </c>
      <c r="G40" s="129">
        <v>2</v>
      </c>
      <c r="H40" s="129">
        <v>2978</v>
      </c>
      <c r="I40" s="129">
        <v>5</v>
      </c>
      <c r="J40" s="129">
        <v>2933.6</v>
      </c>
      <c r="K40" s="129">
        <v>216</v>
      </c>
      <c r="L40" s="129">
        <v>345600</v>
      </c>
    </row>
    <row r="41" spans="1:12" ht="21" customHeight="1">
      <c r="A41" s="118">
        <v>36</v>
      </c>
      <c r="B41" s="122" t="s">
        <v>119</v>
      </c>
      <c r="C41" s="129">
        <v>910</v>
      </c>
      <c r="D41" s="129">
        <v>584320</v>
      </c>
      <c r="E41" s="129">
        <v>406</v>
      </c>
      <c r="F41" s="129">
        <v>273896.75</v>
      </c>
      <c r="G41" s="129">
        <v>11</v>
      </c>
      <c r="H41" s="129">
        <v>6783.6</v>
      </c>
      <c r="I41" s="129">
        <v>1</v>
      </c>
      <c r="J41" s="129">
        <v>551.2</v>
      </c>
      <c r="K41" s="129">
        <v>483</v>
      </c>
      <c r="L41" s="129">
        <v>309120</v>
      </c>
    </row>
    <row r="42" spans="1:12" ht="45" customHeight="1">
      <c r="A42" s="118">
        <v>37</v>
      </c>
      <c r="B42" s="121" t="s">
        <v>136</v>
      </c>
      <c r="C42" s="129">
        <v>1</v>
      </c>
      <c r="D42" s="129">
        <v>704</v>
      </c>
      <c r="E42" s="129">
        <v>1</v>
      </c>
      <c r="F42" s="129">
        <v>606.32</v>
      </c>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12</v>
      </c>
      <c r="D44" s="129">
        <v>6240</v>
      </c>
      <c r="E44" s="129">
        <v>13</v>
      </c>
      <c r="F44" s="129">
        <v>7246</v>
      </c>
      <c r="G44" s="129"/>
      <c r="H44" s="129"/>
      <c r="I44" s="129"/>
      <c r="J44" s="129"/>
      <c r="K44" s="129"/>
      <c r="L44" s="129"/>
    </row>
    <row r="45" spans="1:12" ht="21.75" customHeight="1">
      <c r="A45" s="118">
        <v>40</v>
      </c>
      <c r="B45" s="120" t="s">
        <v>138</v>
      </c>
      <c r="C45" s="128">
        <f>SUM(C46:C51)</f>
        <v>1073</v>
      </c>
      <c r="D45" s="128">
        <f>SUM(D46:D51)</f>
        <v>19211.2</v>
      </c>
      <c r="E45" s="128">
        <f>SUM(E46:E51)</f>
        <v>1056</v>
      </c>
      <c r="F45" s="128">
        <f>SUM(F46:F51)</f>
        <v>20959.14</v>
      </c>
      <c r="G45" s="128">
        <f>SUM(G46:G51)</f>
        <v>0</v>
      </c>
      <c r="H45" s="128">
        <f>SUM(H46:H51)</f>
        <v>0</v>
      </c>
      <c r="I45" s="128">
        <f>SUM(I46:I51)</f>
        <v>2</v>
      </c>
      <c r="J45" s="128">
        <f>SUM(J46:J51)</f>
        <v>96</v>
      </c>
      <c r="K45" s="128">
        <f>SUM(K46:K51)</f>
        <v>16</v>
      </c>
      <c r="L45" s="128">
        <f>SUM(L46:L51)</f>
        <v>555.2</v>
      </c>
    </row>
    <row r="46" spans="1:12" ht="18.75" customHeight="1">
      <c r="A46" s="118">
        <v>41</v>
      </c>
      <c r="B46" s="121" t="s">
        <v>20</v>
      </c>
      <c r="C46" s="129">
        <v>833</v>
      </c>
      <c r="D46" s="129">
        <v>8875.2</v>
      </c>
      <c r="E46" s="129">
        <v>828</v>
      </c>
      <c r="F46" s="129">
        <v>11103.52</v>
      </c>
      <c r="G46" s="129"/>
      <c r="H46" s="129"/>
      <c r="I46" s="129"/>
      <c r="J46" s="129"/>
      <c r="K46" s="129">
        <v>5</v>
      </c>
      <c r="L46" s="129">
        <v>91.2</v>
      </c>
    </row>
    <row r="47" spans="1:12" ht="21" customHeight="1">
      <c r="A47" s="118">
        <v>42</v>
      </c>
      <c r="B47" s="121" t="s">
        <v>21</v>
      </c>
      <c r="C47" s="129">
        <v>120</v>
      </c>
      <c r="D47" s="129">
        <v>5808</v>
      </c>
      <c r="E47" s="129">
        <v>113</v>
      </c>
      <c r="F47" s="129">
        <v>5325.52</v>
      </c>
      <c r="G47" s="129"/>
      <c r="H47" s="129"/>
      <c r="I47" s="129">
        <v>2</v>
      </c>
      <c r="J47" s="129">
        <v>96</v>
      </c>
      <c r="K47" s="129">
        <v>6</v>
      </c>
      <c r="L47" s="129">
        <v>288</v>
      </c>
    </row>
    <row r="48" spans="1:12" ht="21" customHeight="1">
      <c r="A48" s="118">
        <v>43</v>
      </c>
      <c r="B48" s="121" t="s">
        <v>22</v>
      </c>
      <c r="C48" s="129">
        <v>5</v>
      </c>
      <c r="D48" s="129">
        <v>256</v>
      </c>
      <c r="E48" s="129">
        <v>3</v>
      </c>
      <c r="F48" s="129">
        <v>224</v>
      </c>
      <c r="G48" s="129"/>
      <c r="H48" s="129"/>
      <c r="I48" s="129"/>
      <c r="J48" s="129"/>
      <c r="K48" s="129">
        <v>2</v>
      </c>
      <c r="L48" s="129">
        <v>32</v>
      </c>
    </row>
    <row r="49" spans="1:12" ht="27" customHeight="1">
      <c r="A49" s="118">
        <v>44</v>
      </c>
      <c r="B49" s="121" t="s">
        <v>23</v>
      </c>
      <c r="C49" s="129">
        <v>51</v>
      </c>
      <c r="D49" s="129">
        <v>2448</v>
      </c>
      <c r="E49" s="129">
        <v>48</v>
      </c>
      <c r="F49" s="129">
        <v>2309.8</v>
      </c>
      <c r="G49" s="129"/>
      <c r="H49" s="129"/>
      <c r="I49" s="129"/>
      <c r="J49" s="129"/>
      <c r="K49" s="129">
        <v>3</v>
      </c>
      <c r="L49" s="129">
        <v>144</v>
      </c>
    </row>
    <row r="50" spans="1:12" ht="76.5" customHeight="1">
      <c r="A50" s="118">
        <v>45</v>
      </c>
      <c r="B50" s="121" t="s">
        <v>139</v>
      </c>
      <c r="C50" s="129">
        <v>23</v>
      </c>
      <c r="D50" s="129">
        <v>182.4</v>
      </c>
      <c r="E50" s="129">
        <v>23</v>
      </c>
      <c r="F50" s="129">
        <v>207.8</v>
      </c>
      <c r="G50" s="129"/>
      <c r="H50" s="129"/>
      <c r="I50" s="129"/>
      <c r="J50" s="129"/>
      <c r="K50" s="129"/>
      <c r="L50" s="129"/>
    </row>
    <row r="51" spans="1:12" ht="24" customHeight="1">
      <c r="A51" s="118">
        <v>46</v>
      </c>
      <c r="B51" s="121" t="s">
        <v>140</v>
      </c>
      <c r="C51" s="129">
        <v>41</v>
      </c>
      <c r="D51" s="129">
        <v>1641.6</v>
      </c>
      <c r="E51" s="129">
        <v>41</v>
      </c>
      <c r="F51" s="129">
        <v>1788.5</v>
      </c>
      <c r="G51" s="129"/>
      <c r="H51" s="129"/>
      <c r="I51" s="129"/>
      <c r="J51" s="129"/>
      <c r="K51" s="129"/>
      <c r="L51" s="129"/>
    </row>
    <row r="52" spans="1:12" ht="28.5" customHeight="1">
      <c r="A52" s="118">
        <v>47</v>
      </c>
      <c r="B52" s="120" t="s">
        <v>130</v>
      </c>
      <c r="C52" s="128">
        <v>4621</v>
      </c>
      <c r="D52" s="128">
        <v>1478359.2</v>
      </c>
      <c r="E52" s="128">
        <v>1677</v>
      </c>
      <c r="F52" s="128">
        <v>532858</v>
      </c>
      <c r="G52" s="128"/>
      <c r="H52" s="128"/>
      <c r="I52" s="128">
        <v>4586</v>
      </c>
      <c r="J52" s="128">
        <v>1454502.8</v>
      </c>
      <c r="K52" s="129">
        <v>35</v>
      </c>
      <c r="L52" s="128">
        <v>11840</v>
      </c>
    </row>
    <row r="53" spans="1:12" ht="15">
      <c r="A53" s="118">
        <v>48</v>
      </c>
      <c r="B53" s="119" t="s">
        <v>129</v>
      </c>
      <c r="C53" s="128">
        <f aca="true" t="shared" si="0" ref="C53:L53">SUM(C6,C25,C34,C45,C52)</f>
        <v>21857</v>
      </c>
      <c r="D53" s="128">
        <f t="shared" si="0"/>
        <v>18551050.389999993</v>
      </c>
      <c r="E53" s="128">
        <f t="shared" si="0"/>
        <v>13920</v>
      </c>
      <c r="F53" s="128">
        <f t="shared" si="0"/>
        <v>13691202.579999998</v>
      </c>
      <c r="G53" s="128">
        <f t="shared" si="0"/>
        <v>241</v>
      </c>
      <c r="H53" s="128">
        <f t="shared" si="0"/>
        <v>387847.62</v>
      </c>
      <c r="I53" s="128">
        <f t="shared" si="0"/>
        <v>6008</v>
      </c>
      <c r="J53" s="128">
        <f t="shared" si="0"/>
        <v>2477755.1100000003</v>
      </c>
      <c r="K53" s="128">
        <f t="shared" si="0"/>
        <v>3891</v>
      </c>
      <c r="L53" s="128">
        <f t="shared" si="0"/>
        <v>3012218.4400000004</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&amp;LF66AF6FD&amp;CФорма № Зведений- 10 (судовий збір), Підрозділ: ТУ ДСА України в Житомирській областi,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&amp;LF66AF6FD&amp;CФорма № Зведений- 10 (судовий збір), Підрозділ: ТУ ДСА України в Житомирській областi,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3874</v>
      </c>
      <c r="F4" s="124">
        <f>SUM(F5:F25)</f>
        <v>3000058.44</v>
      </c>
    </row>
    <row r="5" spans="1:6" ht="20.25" customHeight="1">
      <c r="A5" s="98">
        <v>2</v>
      </c>
      <c r="B5" s="154" t="s">
        <v>97</v>
      </c>
      <c r="C5" s="155"/>
      <c r="D5" s="156"/>
      <c r="E5" s="125">
        <v>293</v>
      </c>
      <c r="F5" s="126">
        <v>188449.59</v>
      </c>
    </row>
    <row r="6" spans="1:6" ht="28.5" customHeight="1">
      <c r="A6" s="98">
        <v>3</v>
      </c>
      <c r="B6" s="154" t="s">
        <v>98</v>
      </c>
      <c r="C6" s="155"/>
      <c r="D6" s="156"/>
      <c r="E6" s="125">
        <v>19</v>
      </c>
      <c r="F6" s="126">
        <v>33695.88</v>
      </c>
    </row>
    <row r="7" spans="1:6" ht="20.25" customHeight="1">
      <c r="A7" s="98">
        <v>4</v>
      </c>
      <c r="B7" s="154" t="s">
        <v>99</v>
      </c>
      <c r="C7" s="155"/>
      <c r="D7" s="156"/>
      <c r="E7" s="125">
        <v>1509</v>
      </c>
      <c r="F7" s="126">
        <v>994560</v>
      </c>
    </row>
    <row r="8" spans="1:6" ht="41.25" customHeight="1">
      <c r="A8" s="98">
        <v>5</v>
      </c>
      <c r="B8" s="154" t="s">
        <v>100</v>
      </c>
      <c r="C8" s="155"/>
      <c r="D8" s="156"/>
      <c r="E8" s="125">
        <v>1</v>
      </c>
      <c r="F8" s="126">
        <v>1600</v>
      </c>
    </row>
    <row r="9" spans="1:6" ht="30.75" customHeight="1">
      <c r="A9" s="98">
        <v>6</v>
      </c>
      <c r="B9" s="154" t="s">
        <v>101</v>
      </c>
      <c r="C9" s="155"/>
      <c r="D9" s="156"/>
      <c r="E9" s="125">
        <v>31</v>
      </c>
      <c r="F9" s="126">
        <v>19044.8</v>
      </c>
    </row>
    <row r="10" spans="1:6" ht="18" customHeight="1">
      <c r="A10" s="98">
        <v>7</v>
      </c>
      <c r="B10" s="154" t="s">
        <v>102</v>
      </c>
      <c r="C10" s="155"/>
      <c r="D10" s="156"/>
      <c r="E10" s="125">
        <v>50</v>
      </c>
      <c r="F10" s="126">
        <v>68807.28</v>
      </c>
    </row>
    <row r="11" spans="1:6" ht="18.75" customHeight="1">
      <c r="A11" s="98">
        <v>8</v>
      </c>
      <c r="B11" s="154" t="s">
        <v>103</v>
      </c>
      <c r="C11" s="155"/>
      <c r="D11" s="156"/>
      <c r="E11" s="125">
        <v>39</v>
      </c>
      <c r="F11" s="126">
        <v>26476.8</v>
      </c>
    </row>
    <row r="12" spans="1:6" ht="29.25" customHeight="1">
      <c r="A12" s="98">
        <v>9</v>
      </c>
      <c r="B12" s="154" t="s">
        <v>82</v>
      </c>
      <c r="C12" s="155"/>
      <c r="D12" s="156"/>
      <c r="E12" s="125">
        <v>14</v>
      </c>
      <c r="F12" s="126">
        <v>10249.65</v>
      </c>
    </row>
    <row r="13" spans="1:6" ht="20.25" customHeight="1">
      <c r="A13" s="98">
        <v>10</v>
      </c>
      <c r="B13" s="154" t="s">
        <v>104</v>
      </c>
      <c r="C13" s="155"/>
      <c r="D13" s="156"/>
      <c r="E13" s="125">
        <v>498</v>
      </c>
      <c r="F13" s="126">
        <v>412787.55</v>
      </c>
    </row>
    <row r="14" spans="1:6" ht="21" customHeight="1">
      <c r="A14" s="98">
        <v>11</v>
      </c>
      <c r="B14" s="154" t="s">
        <v>105</v>
      </c>
      <c r="C14" s="155"/>
      <c r="D14" s="156"/>
      <c r="E14" s="125">
        <v>312</v>
      </c>
      <c r="F14" s="126">
        <v>217545.72</v>
      </c>
    </row>
    <row r="15" spans="1:6" ht="20.25" customHeight="1">
      <c r="A15" s="98">
        <v>12</v>
      </c>
      <c r="B15" s="154" t="s">
        <v>106</v>
      </c>
      <c r="C15" s="155"/>
      <c r="D15" s="156"/>
      <c r="E15" s="125">
        <v>1</v>
      </c>
      <c r="F15" s="126">
        <v>640</v>
      </c>
    </row>
    <row r="16" spans="1:6" ht="30" customHeight="1">
      <c r="A16" s="98">
        <v>13</v>
      </c>
      <c r="B16" s="154" t="s">
        <v>107</v>
      </c>
      <c r="C16" s="155"/>
      <c r="D16" s="156"/>
      <c r="E16" s="125">
        <v>15</v>
      </c>
      <c r="F16" s="126">
        <v>8320</v>
      </c>
    </row>
    <row r="17" spans="1:6" ht="20.25" customHeight="1">
      <c r="A17" s="98">
        <v>14</v>
      </c>
      <c r="B17" s="154" t="s">
        <v>108</v>
      </c>
      <c r="C17" s="155"/>
      <c r="D17" s="156"/>
      <c r="E17" s="125">
        <v>757</v>
      </c>
      <c r="F17" s="126">
        <v>487920.85</v>
      </c>
    </row>
    <row r="18" spans="1:6" ht="27" customHeight="1">
      <c r="A18" s="98">
        <v>15</v>
      </c>
      <c r="B18" s="154" t="s">
        <v>109</v>
      </c>
      <c r="C18" s="155"/>
      <c r="D18" s="156"/>
      <c r="E18" s="125">
        <v>1</v>
      </c>
      <c r="F18" s="126">
        <v>320</v>
      </c>
    </row>
    <row r="19" spans="1:6" ht="54.75" customHeight="1">
      <c r="A19" s="98">
        <v>16</v>
      </c>
      <c r="B19" s="154" t="s">
        <v>110</v>
      </c>
      <c r="C19" s="155"/>
      <c r="D19" s="156"/>
      <c r="E19" s="125"/>
      <c r="F19" s="126"/>
    </row>
    <row r="20" spans="1:6" ht="21" customHeight="1">
      <c r="A20" s="98">
        <v>17</v>
      </c>
      <c r="B20" s="154" t="s">
        <v>142</v>
      </c>
      <c r="C20" s="155"/>
      <c r="D20" s="156"/>
      <c r="E20" s="125">
        <v>2</v>
      </c>
      <c r="F20" s="126">
        <v>1600</v>
      </c>
    </row>
    <row r="21" spans="1:6" ht="30" customHeight="1">
      <c r="A21" s="98">
        <v>18</v>
      </c>
      <c r="B21" s="154" t="s">
        <v>141</v>
      </c>
      <c r="C21" s="155"/>
      <c r="D21" s="156"/>
      <c r="E21" s="125">
        <v>1</v>
      </c>
      <c r="F21" s="126">
        <v>640</v>
      </c>
    </row>
    <row r="22" spans="1:6" ht="57" customHeight="1">
      <c r="A22" s="98">
        <v>19</v>
      </c>
      <c r="B22" s="159" t="s">
        <v>143</v>
      </c>
      <c r="C22" s="159"/>
      <c r="D22" s="159"/>
      <c r="E22" s="125">
        <v>1</v>
      </c>
      <c r="F22" s="126">
        <v>48</v>
      </c>
    </row>
    <row r="23" spans="1:6" ht="30.75" customHeight="1">
      <c r="A23" s="98">
        <v>20</v>
      </c>
      <c r="B23" s="154" t="s">
        <v>144</v>
      </c>
      <c r="C23" s="155"/>
      <c r="D23" s="156"/>
      <c r="E23" s="125">
        <v>54</v>
      </c>
      <c r="F23" s="126">
        <v>85752.32</v>
      </c>
    </row>
    <row r="24" spans="1:6" ht="30" customHeight="1">
      <c r="A24" s="98">
        <v>21</v>
      </c>
      <c r="B24" s="154" t="s">
        <v>145</v>
      </c>
      <c r="C24" s="155"/>
      <c r="D24" s="156"/>
      <c r="E24" s="125">
        <v>262</v>
      </c>
      <c r="F24" s="126">
        <v>419200</v>
      </c>
    </row>
    <row r="25" spans="1:6" ht="42.75" customHeight="1">
      <c r="A25" s="98">
        <v>22</v>
      </c>
      <c r="B25" s="154" t="s">
        <v>146</v>
      </c>
      <c r="C25" s="155"/>
      <c r="D25" s="156"/>
      <c r="E25" s="125">
        <v>14</v>
      </c>
      <c r="F25" s="126">
        <v>22400</v>
      </c>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152</v>
      </c>
      <c r="D33" s="158"/>
      <c r="E33" s="89"/>
      <c r="I33" s="112"/>
      <c r="J33" s="112"/>
      <c r="K33" s="112"/>
    </row>
    <row r="34" spans="1:11" ht="15.75" customHeight="1">
      <c r="A34" s="113"/>
      <c r="B34" s="67" t="s">
        <v>93</v>
      </c>
      <c r="C34" s="158" t="s">
        <v>153</v>
      </c>
      <c r="D34" s="158"/>
      <c r="F34" s="130" t="s">
        <v>154</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&amp;LF66AF6FD&amp;CФорма № Зведений- 10 (судовий збір), Підрозділ: ТУ ДСА України в Житомирській областi,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155</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156</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157</v>
      </c>
      <c r="E39" s="161"/>
      <c r="F39" s="161"/>
      <c r="G39" s="161"/>
      <c r="H39" s="162"/>
      <c r="I39" s="10"/>
    </row>
    <row r="40" spans="1:9" ht="12.75" customHeight="1">
      <c r="A40" s="12"/>
      <c r="B40" s="14"/>
      <c r="C40" s="10"/>
      <c r="D40" s="10"/>
      <c r="E40" s="10"/>
      <c r="F40" s="10"/>
      <c r="G40" s="10"/>
      <c r="H40" s="12"/>
      <c r="I40" s="10"/>
    </row>
    <row r="41" spans="1:8" ht="12.75" customHeight="1">
      <c r="A41" s="12"/>
      <c r="B41" s="176" t="s">
        <v>158</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1</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&amp;LF66AF6FD&amp;C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Алла Збаражська</cp:lastModifiedBy>
  <cp:lastPrinted>2017-02-06T10:03:46Z</cp:lastPrinted>
  <dcterms:created xsi:type="dcterms:W3CDTF">2015-09-09T10:27:37Z</dcterms:created>
  <dcterms:modified xsi:type="dcterms:W3CDTF">2017-08-15T08:04:38Z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Зведений- 10 (судовий збір)_10006_2.2017</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300765</vt:i4>
  </property>
  <property fmtid="{D5CDD505-2E9C-101B-9397-08002B2CF9AE}" pid="8" name="Тип зві">
    <vt:lpwstr>Зведений- 10 (судовий збір)</vt:lpwstr>
  </property>
  <property fmtid="{D5CDD505-2E9C-101B-9397-08002B2CF9AE}" pid="9" name="К.Cу">
    <vt:lpwstr>F66AF6FD</vt:lpwstr>
  </property>
  <property fmtid="{D5CDD505-2E9C-101B-9397-08002B2CF9AE}" pid="10" name="Підрозд">
    <vt:lpwstr>ТУ ДСА України в Житомирській областi</vt:lpwstr>
  </property>
  <property fmtid="{D5CDD505-2E9C-101B-9397-08002B2CF9AE}" pid="11" name="ПідрозділDB">
    <vt:i4>0</vt:i4>
  </property>
  <property fmtid="{D5CDD505-2E9C-101B-9397-08002B2CF9AE}" pid="12" name="Підрозділ">
    <vt:i4>168168</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08649738</vt:lpwstr>
  </property>
  <property fmtid="{D5CDD505-2E9C-101B-9397-08002B2CF9AE}" pid="17" name="Версія ">
    <vt:lpwstr>3.18.0.1578</vt:lpwstr>
  </property>
</Properties>
</file>