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<sst xmlns="http://schemas.openxmlformats.org/spreadsheetml/2006/main" count="268" uniqueCount="200">
  <si>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</si>
  <si>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</si>
  <si>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</si>
  <si>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</si>
  <si>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</si>
  <si>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</si>
  <si>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</si>
  <si>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</si>
  <si>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</si>
  <si>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</si>
  <si>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</si>
  <si>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</si>
  <si>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</si>
  <si>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</si>
  <si>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</si>
  <si>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</si>
  <si>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</si>
  <si>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</si>
  <si>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</si>
  <si>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</si>
  <si>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</si>
  <si>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</si>
  <si>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</si>
  <si>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</si>
  <si>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</si>
  <si>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</si>
  <si>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</si>
  <si>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</si>
  <si>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</si>
  <si>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</si>
  <si>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</si>
  <si>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</si>
  <si>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</si>
  <si>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</si>
  <si>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</si>
  <si>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</si>
  <si>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</si>
  <si>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</si>
  <si>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</si>
  <si>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</si>
  <si>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</si>
  <si>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</si>
  <si>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</si>
  <si>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</si>
  <si>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</si>
  <si>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</si>
  <si>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</si>
  <si>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</si>
  <si>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</si>
  <si>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</si>
  <si>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</si>
  <si>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</si>
  <si>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</si>
  <si>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</si>
  <si>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</si>
  <si>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</si>
  <si>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</si>
  <si>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</si>
  <si>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</si>
  <si>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</si>
  <si>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</si>
  <si>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</si>
  <si>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</si>
  <si>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</si>
  <si>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</si>
  <si>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</si>
  <si>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</si>
  <si>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</si>
  <si>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</si>
  <si>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</si>
  <si>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</si>
  <si>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</si>
  <si>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</si>
  <si>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</si>
  <si>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</si>
  <si>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</si>
  <si>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</si>
  <si>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</si>
  <si>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</si>
  <si>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</si>
  <si>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</si>
  <si>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</si>
  <si>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</si>
  <si>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</si>
  <si>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</si>
  <si>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</si>
  <si>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</si>
  <si>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</si>
  <si>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</si>
  <si>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</si>
  <si>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</si>
  <si>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</si>
  <si>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</si>
  <si>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</si>
  <si>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</si>
  <si>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</si>
  <si>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</si>
  <si>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</si>
  <si>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</si>
  <si>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</si>
  <si>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</si>
  <si>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</si>
  <si>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</si>
  <si>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</si>
  <si>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</si>
  <si>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</si>
  <si>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</si>
  <si>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</si>
  <si>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</si>
  <si>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</si>
  <si>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</si>
  <si>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</si>
  <si>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</si>
  <si>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</si>
  <si>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</si>
  <si>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</si>
  <si>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</si>
  <si>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</si>
  <si>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</si>
  <si>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</si>
  <si>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</si>
  <si>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</si>
  <si>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</si>
  <si>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</si>
  <si>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</si>
  <si>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</si>
  <si>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</si>
  <si>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</si>
  <si>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</si>
  <si>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</si>
  <si>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</si>
  <si>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</si>
  <si>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</si>
  <si>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</si>
  <si>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</si>
  <si>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</si>
  <si>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</si>
  <si>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</si>
  <si>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</si>
  <si>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</si>
  <si>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</si>
  <si>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</si>
  <si>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</si>
  <si>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</si>
  <si>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</si>
  <si>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</si>
  <si>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</si>
  <si>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</si>
  <si>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</si>
  <si>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</si>
  <si>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</si>
  <si>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</si>
  <si>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</si>
  <si>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</si>
  <si>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</si>
  <si>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</si>
  <si>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</si>
  <si>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</si>
  <si>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</si>
  <si>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</si>
  <si>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</si>
  <si>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</si>
  <si>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</si>
  <si>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</si>
  <si>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</si>
  <si>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</si>
  <si>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</si>
  <si>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</si>
  <si>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</si>
  <si>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</si>
  <si>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</si>
  <si>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</si>
  <si>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</si>
  <si>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</si>
  <si>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</si>
  <si>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</si>
  <si>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</si>
  <si>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</si>
  <si>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</si>
  <si>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</si>
  <si>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</si>
  <si>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</si>
  <si>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</si>
  <si>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</si>
  <si>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</si>
  <si>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</si>
  <si>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</si>
  <si>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</si>
  <si>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</si>
  <si>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</si>
  <si>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</si>
  <si>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ТУ ДСА України в Житомирській областi</t>
  </si>
  <si>
    <t>10014.м. Житомир.Соборний майдан 1</t>
  </si>
  <si>
    <t>Доручення судів України / іноземних судів</t>
  </si>
  <si>
    <t xml:space="preserve">Розглянуто справ судом присяжних </t>
  </si>
  <si>
    <t>В.В. Морей</t>
  </si>
  <si>
    <t>А.М. Збаражська</t>
  </si>
  <si>
    <t>0412-22-05-88</t>
  </si>
  <si>
    <t>stat@zt.court.gov.ua</t>
  </si>
  <si>
    <t>11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</si>
</sst>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&amp;L14E7374F&amp;C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6402</v>
      </c>
      <c r="F6" s="90">
        <v>3411</v>
      </c>
      <c r="G6" s="90">
        <v>68</v>
      </c>
      <c r="H6" s="90">
        <v>2876</v>
      </c>
      <c r="I6" s="90" t="s">
        <v>180</v>
      </c>
      <c r="J6" s="90">
        <v>3526</v>
      </c>
      <c r="K6" s="91">
        <v>1418</v>
      </c>
      <c r="L6" s="101">
        <f>E6-F6</f>
        <v>2991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22096</v>
      </c>
      <c r="F7" s="90">
        <v>21828</v>
      </c>
      <c r="G7" s="90">
        <v>28</v>
      </c>
      <c r="H7" s="90">
        <v>21010</v>
      </c>
      <c r="I7" s="90">
        <v>18142</v>
      </c>
      <c r="J7" s="90">
        <v>1086</v>
      </c>
      <c r="K7" s="91">
        <v>17</v>
      </c>
      <c r="L7" s="101">
        <f>E7-F7</f>
        <v>268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18</v>
      </c>
      <c r="F8" s="90">
        <v>15</v>
      </c>
      <c r="G8" s="90"/>
      <c r="H8" s="90">
        <v>16</v>
      </c>
      <c r="I8" s="90">
        <v>14</v>
      </c>
      <c r="J8" s="90">
        <v>2</v>
      </c>
      <c r="K8" s="91">
        <v>1</v>
      </c>
      <c r="L8" s="101">
        <f>E8-F8</f>
        <v>3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3511</v>
      </c>
      <c r="F9" s="90">
        <v>2681</v>
      </c>
      <c r="G9" s="90">
        <v>16</v>
      </c>
      <c r="H9" s="90">
        <v>2642</v>
      </c>
      <c r="I9" s="90">
        <v>1699</v>
      </c>
      <c r="J9" s="90">
        <v>869</v>
      </c>
      <c r="K9" s="91">
        <v>225</v>
      </c>
      <c r="L9" s="101">
        <f>E9-F9</f>
        <v>830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26</v>
      </c>
      <c r="F10" s="90">
        <v>15</v>
      </c>
      <c r="G10" s="90">
        <v>1</v>
      </c>
      <c r="H10" s="90">
        <v>17</v>
      </c>
      <c r="I10" s="90">
        <v>3</v>
      </c>
      <c r="J10" s="90">
        <v>9</v>
      </c>
      <c r="K10" s="91">
        <v>5</v>
      </c>
      <c r="L10" s="101">
        <f>E10-F10</f>
        <v>11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107</v>
      </c>
      <c r="F12" s="90">
        <v>5</v>
      </c>
      <c r="G12" s="90"/>
      <c r="H12" s="90">
        <v>15</v>
      </c>
      <c r="I12" s="90">
        <v>10</v>
      </c>
      <c r="J12" s="90">
        <v>92</v>
      </c>
      <c r="K12" s="91">
        <v>88</v>
      </c>
      <c r="L12" s="101">
        <f>E12-F12</f>
        <v>102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63</v>
      </c>
      <c r="F13" s="90">
        <v>59</v>
      </c>
      <c r="G13" s="90"/>
      <c r="H13" s="90">
        <v>52</v>
      </c>
      <c r="I13" s="90">
        <v>30</v>
      </c>
      <c r="J13" s="90">
        <v>11</v>
      </c>
      <c r="K13" s="91">
        <v>3</v>
      </c>
      <c r="L13" s="101">
        <f>E13-F13</f>
        <v>4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32223</v>
      </c>
      <c r="F14" s="105">
        <f>SUM(F6:F13)</f>
        <v>28014</v>
      </c>
      <c r="G14" s="105">
        <f>SUM(G6:G13)</f>
        <v>113</v>
      </c>
      <c r="H14" s="105">
        <f>SUM(H6:H13)</f>
        <v>26628</v>
      </c>
      <c r="I14" s="105">
        <f>SUM(I6:I13)</f>
        <v>19898</v>
      </c>
      <c r="J14" s="105">
        <f>SUM(J6:J13)</f>
        <v>5595</v>
      </c>
      <c r="K14" s="105">
        <f>SUM(K6:K13)</f>
        <v>1757</v>
      </c>
      <c r="L14" s="101">
        <f>E14-F14</f>
        <v>4209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967</v>
      </c>
      <c r="F15" s="92">
        <v>855</v>
      </c>
      <c r="G15" s="92">
        <v>11</v>
      </c>
      <c r="H15" s="92">
        <v>766</v>
      </c>
      <c r="I15" s="92">
        <v>502</v>
      </c>
      <c r="J15" s="92">
        <v>201</v>
      </c>
      <c r="K15" s="91">
        <v>17</v>
      </c>
      <c r="L15" s="101">
        <f>E15-F15</f>
        <v>112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1318</v>
      </c>
      <c r="F16" s="92">
        <v>526</v>
      </c>
      <c r="G16" s="92">
        <v>19</v>
      </c>
      <c r="H16" s="92">
        <v>1079</v>
      </c>
      <c r="I16" s="92">
        <v>643</v>
      </c>
      <c r="J16" s="92">
        <v>239</v>
      </c>
      <c r="K16" s="91">
        <v>68</v>
      </c>
      <c r="L16" s="101">
        <f>E16-F16</f>
        <v>792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16</v>
      </c>
      <c r="F17" s="92">
        <v>12</v>
      </c>
      <c r="G17" s="92"/>
      <c r="H17" s="92">
        <v>11</v>
      </c>
      <c r="I17" s="92">
        <v>7</v>
      </c>
      <c r="J17" s="92">
        <v>5</v>
      </c>
      <c r="K17" s="91">
        <v>2</v>
      </c>
      <c r="L17" s="101">
        <f>E17-F17</f>
        <v>4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1723</v>
      </c>
      <c r="F18" s="91">
        <v>1588</v>
      </c>
      <c r="G18" s="91"/>
      <c r="H18" s="91">
        <v>1603</v>
      </c>
      <c r="I18" s="91">
        <v>1437</v>
      </c>
      <c r="J18" s="91">
        <v>120</v>
      </c>
      <c r="K18" s="91">
        <v>1</v>
      </c>
      <c r="L18" s="101">
        <f>E18-F18</f>
        <v>135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4</v>
      </c>
      <c r="F19" s="91">
        <v>3</v>
      </c>
      <c r="G19" s="91">
        <v>1</v>
      </c>
      <c r="H19" s="91">
        <v>1</v>
      </c>
      <c r="I19" s="91"/>
      <c r="J19" s="91">
        <v>3</v>
      </c>
      <c r="K19" s="91"/>
      <c r="L19" s="101">
        <f>E19-F19</f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3527</v>
      </c>
      <c r="F22" s="91">
        <v>2530</v>
      </c>
      <c r="G22" s="91">
        <v>24</v>
      </c>
      <c r="H22" s="91">
        <v>2959</v>
      </c>
      <c r="I22" s="91">
        <v>2088</v>
      </c>
      <c r="J22" s="91">
        <v>568</v>
      </c>
      <c r="K22" s="91">
        <v>88</v>
      </c>
      <c r="L22" s="101">
        <f>E22-F22</f>
        <v>997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2999</v>
      </c>
      <c r="F23" s="91">
        <v>2856</v>
      </c>
      <c r="G23" s="91">
        <v>1</v>
      </c>
      <c r="H23" s="91">
        <v>2624</v>
      </c>
      <c r="I23" s="91">
        <v>2074</v>
      </c>
      <c r="J23" s="91">
        <v>375</v>
      </c>
      <c r="K23" s="91">
        <v>1</v>
      </c>
      <c r="L23" s="101">
        <f>E23-F23</f>
        <v>143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107</v>
      </c>
      <c r="F24" s="91">
        <v>103</v>
      </c>
      <c r="G24" s="91">
        <v>1</v>
      </c>
      <c r="H24" s="91">
        <v>96</v>
      </c>
      <c r="I24" s="91">
        <v>16</v>
      </c>
      <c r="J24" s="91">
        <v>11</v>
      </c>
      <c r="K24" s="91"/>
      <c r="L24" s="101">
        <f>E24-F24</f>
        <v>4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16817</v>
      </c>
      <c r="F25" s="91">
        <v>15579</v>
      </c>
      <c r="G25" s="91">
        <v>37</v>
      </c>
      <c r="H25" s="91">
        <v>13930</v>
      </c>
      <c r="I25" s="91">
        <v>12297</v>
      </c>
      <c r="J25" s="91">
        <v>2887</v>
      </c>
      <c r="K25" s="91">
        <v>40</v>
      </c>
      <c r="L25" s="101">
        <f>E25-F25</f>
        <v>1238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19309</v>
      </c>
      <c r="F26" s="91">
        <v>12644</v>
      </c>
      <c r="G26" s="91">
        <v>146</v>
      </c>
      <c r="H26" s="91">
        <v>13036</v>
      </c>
      <c r="I26" s="91">
        <v>10650</v>
      </c>
      <c r="J26" s="91">
        <v>6273</v>
      </c>
      <c r="K26" s="91">
        <v>1614</v>
      </c>
      <c r="L26" s="101">
        <f>E26-F26</f>
        <v>6665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1759</v>
      </c>
      <c r="F27" s="91">
        <v>1660</v>
      </c>
      <c r="G27" s="91">
        <v>9</v>
      </c>
      <c r="H27" s="91">
        <v>1599</v>
      </c>
      <c r="I27" s="91">
        <v>1350</v>
      </c>
      <c r="J27" s="91">
        <v>160</v>
      </c>
      <c r="K27" s="91">
        <v>4</v>
      </c>
      <c r="L27" s="101">
        <f>E27-F27</f>
        <v>99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1786</v>
      </c>
      <c r="F28" s="91">
        <v>1370</v>
      </c>
      <c r="G28" s="91">
        <v>10</v>
      </c>
      <c r="H28" s="91">
        <v>1422</v>
      </c>
      <c r="I28" s="91">
        <v>1250</v>
      </c>
      <c r="J28" s="91">
        <v>364</v>
      </c>
      <c r="K28" s="91">
        <v>16</v>
      </c>
      <c r="L28" s="101">
        <f>E28-F28</f>
        <v>416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304</v>
      </c>
      <c r="F29" s="91">
        <v>202</v>
      </c>
      <c r="G29" s="91">
        <v>3</v>
      </c>
      <c r="H29" s="91">
        <v>219</v>
      </c>
      <c r="I29" s="91">
        <v>96</v>
      </c>
      <c r="J29" s="91">
        <v>85</v>
      </c>
      <c r="K29" s="91">
        <v>19</v>
      </c>
      <c r="L29" s="101">
        <f>E29-F29</f>
        <v>102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38</v>
      </c>
      <c r="F30" s="91">
        <v>23</v>
      </c>
      <c r="G30" s="91">
        <v>1</v>
      </c>
      <c r="H30" s="91">
        <v>22</v>
      </c>
      <c r="I30" s="91">
        <v>5</v>
      </c>
      <c r="J30" s="91">
        <v>16</v>
      </c>
      <c r="K30" s="91">
        <v>4</v>
      </c>
      <c r="L30" s="101">
        <f>E30-F30</f>
        <v>15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10</v>
      </c>
      <c r="F31" s="91">
        <v>8</v>
      </c>
      <c r="G31" s="91">
        <v>1</v>
      </c>
      <c r="H31" s="91">
        <v>7</v>
      </c>
      <c r="I31" s="91"/>
      <c r="J31" s="91">
        <v>3</v>
      </c>
      <c r="K31" s="91"/>
      <c r="L31" s="101">
        <f>E31-F31</f>
        <v>2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243</v>
      </c>
      <c r="F32" s="91">
        <v>181</v>
      </c>
      <c r="G32" s="91">
        <v>3</v>
      </c>
      <c r="H32" s="91">
        <v>162</v>
      </c>
      <c r="I32" s="91">
        <v>73</v>
      </c>
      <c r="J32" s="91">
        <v>81</v>
      </c>
      <c r="K32" s="91">
        <v>9</v>
      </c>
      <c r="L32" s="101">
        <f>E32-F32</f>
        <v>62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1536</v>
      </c>
      <c r="F33" s="91">
        <v>1440</v>
      </c>
      <c r="G33" s="91">
        <v>7</v>
      </c>
      <c r="H33" s="91">
        <v>1263</v>
      </c>
      <c r="I33" s="91">
        <v>866</v>
      </c>
      <c r="J33" s="91">
        <v>273</v>
      </c>
      <c r="K33" s="91">
        <v>10</v>
      </c>
      <c r="L33" s="101">
        <f>E33-F33</f>
        <v>96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14</v>
      </c>
      <c r="F34" s="91">
        <v>10</v>
      </c>
      <c r="G34" s="91"/>
      <c r="H34" s="91">
        <v>9</v>
      </c>
      <c r="I34" s="91">
        <v>6</v>
      </c>
      <c r="J34" s="91">
        <v>5</v>
      </c>
      <c r="K34" s="91">
        <v>1</v>
      </c>
      <c r="L34" s="101">
        <f>E34-F34</f>
        <v>4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104</v>
      </c>
      <c r="F35" s="91">
        <v>95</v>
      </c>
      <c r="G35" s="91"/>
      <c r="H35" s="91">
        <v>85</v>
      </c>
      <c r="I35" s="91">
        <v>47</v>
      </c>
      <c r="J35" s="91">
        <v>19</v>
      </c>
      <c r="K35" s="91">
        <v>2</v>
      </c>
      <c r="L35" s="101">
        <f>E35-F35</f>
        <v>9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2</v>
      </c>
      <c r="F36" s="91">
        <v>2</v>
      </c>
      <c r="G36" s="91"/>
      <c r="H36" s="91">
        <v>1</v>
      </c>
      <c r="I36" s="91">
        <v>1</v>
      </c>
      <c r="J36" s="91">
        <v>1</v>
      </c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31381</v>
      </c>
      <c r="F37" s="91">
        <v>23555</v>
      </c>
      <c r="G37" s="91">
        <v>196</v>
      </c>
      <c r="H37" s="91">
        <v>20828</v>
      </c>
      <c r="I37" s="91">
        <v>15084</v>
      </c>
      <c r="J37" s="91">
        <v>10553</v>
      </c>
      <c r="K37" s="91">
        <v>1720</v>
      </c>
      <c r="L37" s="101">
        <f>E37-F37</f>
        <v>7826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20378</v>
      </c>
      <c r="F38" s="91">
        <v>18814</v>
      </c>
      <c r="G38" s="91"/>
      <c r="H38" s="91">
        <v>17152</v>
      </c>
      <c r="I38" s="91" t="s">
        <v>180</v>
      </c>
      <c r="J38" s="91">
        <v>3226</v>
      </c>
      <c r="K38" s="91">
        <v>39</v>
      </c>
      <c r="L38" s="101">
        <f>E38-F38</f>
        <v>1564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295</v>
      </c>
      <c r="F39" s="91">
        <v>255</v>
      </c>
      <c r="G39" s="91"/>
      <c r="H39" s="91">
        <v>252</v>
      </c>
      <c r="I39" s="91" t="s">
        <v>180</v>
      </c>
      <c r="J39" s="91">
        <v>43</v>
      </c>
      <c r="K39" s="91">
        <v>2</v>
      </c>
      <c r="L39" s="101">
        <f>E39-F39</f>
        <v>40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385</v>
      </c>
      <c r="F40" s="91">
        <v>330</v>
      </c>
      <c r="G40" s="91"/>
      <c r="H40" s="91">
        <v>351</v>
      </c>
      <c r="I40" s="91">
        <v>264</v>
      </c>
      <c r="J40" s="91">
        <v>34</v>
      </c>
      <c r="K40" s="91">
        <v>12</v>
      </c>
      <c r="L40" s="101">
        <f>E40-F40</f>
        <v>55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20763</v>
      </c>
      <c r="F41" s="91">
        <f aca="true" t="shared" si="0" ref="F41:K41">F38+F40</f>
        <v>19144</v>
      </c>
      <c r="G41" s="91">
        <f t="shared" si="0"/>
        <v>0</v>
      </c>
      <c r="H41" s="91">
        <f t="shared" si="0"/>
        <v>17503</v>
      </c>
      <c r="I41" s="91">
        <f>I40</f>
        <v>264</v>
      </c>
      <c r="J41" s="91">
        <f t="shared" si="0"/>
        <v>3260</v>
      </c>
      <c r="K41" s="91">
        <f t="shared" si="0"/>
        <v>51</v>
      </c>
      <c r="L41" s="101">
        <f>E41-F41</f>
        <v>1619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87894</v>
      </c>
      <c r="F42" s="91">
        <f aca="true" t="shared" si="1" ref="F42:K42">F14+F22+F37+F41</f>
        <v>73243</v>
      </c>
      <c r="G42" s="91">
        <f t="shared" si="1"/>
        <v>333</v>
      </c>
      <c r="H42" s="91">
        <f t="shared" si="1"/>
        <v>67918</v>
      </c>
      <c r="I42" s="91">
        <f t="shared" si="1"/>
        <v>37334</v>
      </c>
      <c r="J42" s="91">
        <f t="shared" si="1"/>
        <v>19976</v>
      </c>
      <c r="K42" s="91">
        <f t="shared" si="1"/>
        <v>3616</v>
      </c>
      <c r="L42" s="101">
        <f>E42-F42</f>
        <v>14651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&amp;L14E7374F&amp;CФорма № Зведений- 1 мзс, Підрозділ: ТУ ДСА України в Житомирській областi,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257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225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3353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219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172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658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792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450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172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227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239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2362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33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64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243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1142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133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5693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775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393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244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104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6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6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59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5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1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4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12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15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3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1661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357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68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289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422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321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215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&amp;L14E7374F&amp;CФорма № Зведений- 1 мзс, Підрозділ: ТУ ДСА України в Житомирській областi,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2888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2178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459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6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571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32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68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17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18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39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2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201188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8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3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105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8721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418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330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>
        <v>1</v>
      </c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181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3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223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284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3393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134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435553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54000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10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340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624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2873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20986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10395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122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456307439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53136573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2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253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30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2891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876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22639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198376670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4384678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157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106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24664</v>
      </c>
      <c r="F58" s="96">
        <v>1510</v>
      </c>
      <c r="G58" s="96">
        <v>336</v>
      </c>
      <c r="H58" s="96">
        <v>83</v>
      </c>
      <c r="I58" s="96">
        <v>35</v>
      </c>
    </row>
    <row r="59" spans="1:9" ht="13.5" customHeight="1">
      <c r="A59" s="261" t="s">
        <v>31</v>
      </c>
      <c r="B59" s="261"/>
      <c r="C59" s="261"/>
      <c r="D59" s="261"/>
      <c r="E59" s="96">
        <v>2440</v>
      </c>
      <c r="F59" s="96">
        <v>460</v>
      </c>
      <c r="G59" s="96">
        <v>56</v>
      </c>
      <c r="H59" s="96">
        <v>3</v>
      </c>
      <c r="I59" s="96"/>
    </row>
    <row r="60" spans="1:9" ht="13.5" customHeight="1">
      <c r="A60" s="261" t="s">
        <v>111</v>
      </c>
      <c r="B60" s="261"/>
      <c r="C60" s="261"/>
      <c r="D60" s="261"/>
      <c r="E60" s="96">
        <v>14099</v>
      </c>
      <c r="F60" s="96">
        <v>5915</v>
      </c>
      <c r="G60" s="96">
        <v>646</v>
      </c>
      <c r="H60" s="96">
        <v>120</v>
      </c>
      <c r="I60" s="96">
        <v>48</v>
      </c>
    </row>
    <row r="61" spans="1:9" ht="13.5" customHeight="1">
      <c r="A61" s="193" t="s">
        <v>115</v>
      </c>
      <c r="B61" s="193"/>
      <c r="C61" s="193"/>
      <c r="D61" s="193"/>
      <c r="E61" s="96">
        <v>16878</v>
      </c>
      <c r="F61" s="96">
        <v>608</v>
      </c>
      <c r="G61" s="96">
        <v>16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&amp;L14E7374F&amp;CФорма № Зведений- 1 мзс, Підрозділ: ТУ ДСА України в Житомирській областi,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0.18101722066479775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0.3140303842716711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0.15492957746478872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0.16298682839003126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0.015644171779141104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0.9272968065207596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640.7358490566038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829.188679245283</v>
      </c>
    </row>
    <row r="11" spans="1:4" ht="16.5" customHeight="1">
      <c r="A11" s="216" t="s">
        <v>65</v>
      </c>
      <c r="B11" s="218"/>
      <c r="C11" s="14">
        <v>9</v>
      </c>
      <c r="D11" s="94">
        <v>49.88</v>
      </c>
    </row>
    <row r="12" spans="1:4" ht="16.5" customHeight="1">
      <c r="A12" s="303" t="s">
        <v>110</v>
      </c>
      <c r="B12" s="303"/>
      <c r="C12" s="14">
        <v>10</v>
      </c>
      <c r="D12" s="94">
        <v>32.56</v>
      </c>
    </row>
    <row r="13" spans="1:4" ht="16.5" customHeight="1">
      <c r="A13" s="303" t="s">
        <v>31</v>
      </c>
      <c r="B13" s="303"/>
      <c r="C13" s="14">
        <v>11</v>
      </c>
      <c r="D13" s="94">
        <v>86.4</v>
      </c>
    </row>
    <row r="14" spans="1:4" ht="16.5" customHeight="1">
      <c r="A14" s="303" t="s">
        <v>111</v>
      </c>
      <c r="B14" s="303"/>
      <c r="C14" s="14">
        <v>12</v>
      </c>
      <c r="D14" s="94">
        <v>90.2</v>
      </c>
    </row>
    <row r="15" spans="1:4" ht="16.5" customHeight="1">
      <c r="A15" s="303" t="s">
        <v>115</v>
      </c>
      <c r="B15" s="303"/>
      <c r="C15" s="14">
        <v>13</v>
      </c>
      <c r="D15" s="94">
        <v>23.6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&amp;L14E7374F&amp;CФорма № Зведений- 1 мзс, Підрозділ: ТУ ДСА України в Житомирській областi,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Ярошук Тетяна</cp:lastModifiedBy>
  <cp:lastPrinted>2018-03-16T13:51:01Z</cp:lastPrinted>
  <dcterms:created xsi:type="dcterms:W3CDTF">2004-04-20T14:33:35Z</dcterms:created>
  <dcterms:modified xsi:type="dcterms:W3CDTF">2018-10-16T09:24:38Z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14E7374F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